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sciciel\Desktop\KamillaBR\zarząd 69\"/>
    </mc:Choice>
  </mc:AlternateContent>
  <xr:revisionPtr revIDLastSave="0" documentId="8_{6FB25963-CA83-47B4-AF8D-BC1BB18F493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Hlk22802288" localSheetId="0">Arkusz1!$A$94</definedName>
  </definedNames>
  <calcPr calcId="181029"/>
</workbook>
</file>

<file path=xl/calcChain.xml><?xml version="1.0" encoding="utf-8"?>
<calcChain xmlns="http://schemas.openxmlformats.org/spreadsheetml/2006/main">
  <c r="D19" i="1" l="1"/>
  <c r="D7" i="1"/>
  <c r="D23" i="1" s="1"/>
  <c r="E61" i="1" l="1"/>
  <c r="E83" i="1"/>
  <c r="E19" i="1"/>
  <c r="E7" i="1"/>
  <c r="E23" i="1" l="1"/>
  <c r="A20" i="3" l="1"/>
  <c r="E31" i="1"/>
  <c r="E26" i="1"/>
  <c r="D87" i="1" l="1"/>
  <c r="E46" i="1"/>
  <c r="E87" i="1" s="1"/>
</calcChain>
</file>

<file path=xl/sharedStrings.xml><?xml version="1.0" encoding="utf-8"?>
<sst xmlns="http://schemas.openxmlformats.org/spreadsheetml/2006/main" count="144" uniqueCount="113">
  <si>
    <t>lp.</t>
  </si>
  <si>
    <t xml:space="preserve">wyszczególnienie </t>
  </si>
  <si>
    <t>1.</t>
  </si>
  <si>
    <t>I.</t>
  </si>
  <si>
    <t xml:space="preserve">z badań archeologicznych </t>
  </si>
  <si>
    <t xml:space="preserve">ze sprzedaży biletów </t>
  </si>
  <si>
    <t xml:space="preserve">ze sprzedaży  wydawnictw i katalogów </t>
  </si>
  <si>
    <t xml:space="preserve">II. </t>
  </si>
  <si>
    <t xml:space="preserve">Powiat Średzki </t>
  </si>
  <si>
    <t xml:space="preserve">III. </t>
  </si>
  <si>
    <t xml:space="preserve">podsumowanie </t>
  </si>
  <si>
    <t xml:space="preserve">D O C H O D Y    W Ł A S N E </t>
  </si>
  <si>
    <t xml:space="preserve">D O T A C J E </t>
  </si>
  <si>
    <t xml:space="preserve">                  I    C Z E Ś Ć      T A B E L A R Y C Z N A </t>
  </si>
  <si>
    <t xml:space="preserve">A  - D O C H O D Y </t>
  </si>
  <si>
    <t xml:space="preserve">B - K O S Z T Y </t>
  </si>
  <si>
    <t xml:space="preserve">I. </t>
  </si>
  <si>
    <t>2.</t>
  </si>
  <si>
    <t>3.</t>
  </si>
  <si>
    <t>4.</t>
  </si>
  <si>
    <t xml:space="preserve">składki na ubezpieczenie społeczne sfinansowane przez Zakład </t>
  </si>
  <si>
    <t xml:space="preserve">W Y N A G R O D  Z E N I A    I                                         P O C H O D  N E </t>
  </si>
  <si>
    <t xml:space="preserve">A M O R T Y Z A C J A </t>
  </si>
  <si>
    <t xml:space="preserve">zakup materiałów biurowych </t>
  </si>
  <si>
    <t xml:space="preserve">zakup materiałów -  aranżacje , wystawy </t>
  </si>
  <si>
    <t xml:space="preserve">k o s z t y   m e d i ó w </t>
  </si>
  <si>
    <t xml:space="preserve">energia elektryczna </t>
  </si>
  <si>
    <t xml:space="preserve">gaz </t>
  </si>
  <si>
    <t xml:space="preserve">woda </t>
  </si>
  <si>
    <t xml:space="preserve">ścieki </t>
  </si>
  <si>
    <t xml:space="preserve">wywóz nieczystości </t>
  </si>
  <si>
    <t xml:space="preserve">zakup środków czystości                                                           ( ekwiwalent za pranie odzieży ) </t>
  </si>
  <si>
    <t xml:space="preserve">zakup pozostałych materiałów </t>
  </si>
  <si>
    <t>IV.</t>
  </si>
  <si>
    <t>V.</t>
  </si>
  <si>
    <t xml:space="preserve">P O Z O S T A Ł E    U S Ł U G I </t>
  </si>
  <si>
    <t xml:space="preserve">usługi telekomunikacyjne </t>
  </si>
  <si>
    <t xml:space="preserve">usługi pocztowe </t>
  </si>
  <si>
    <t xml:space="preserve">usługi szkoleniowe </t>
  </si>
  <si>
    <t xml:space="preserve">zakup usług medycznych </t>
  </si>
  <si>
    <t xml:space="preserve">usługi gastronomiczne </t>
  </si>
  <si>
    <t xml:space="preserve">P O Z O S T A  Ł E    K O S Z T Y </t>
  </si>
  <si>
    <t xml:space="preserve">różne opłaty i składki </t>
  </si>
  <si>
    <t>5.</t>
  </si>
  <si>
    <t>6.</t>
  </si>
  <si>
    <t>7.</t>
  </si>
  <si>
    <t>8.</t>
  </si>
  <si>
    <t>9.</t>
  </si>
  <si>
    <t>10.</t>
  </si>
  <si>
    <t>11.</t>
  </si>
  <si>
    <t>VI</t>
  </si>
  <si>
    <t xml:space="preserve">p o d s u m o w a n i e </t>
  </si>
  <si>
    <t xml:space="preserve">                                                                        P O Z O S T A Ł E    D O C H O D Y </t>
  </si>
  <si>
    <t xml:space="preserve">Z A K U P   M A T E R I A Ł Ó W    ,                        M E D I A </t>
  </si>
  <si>
    <t xml:space="preserve">U S Ł U G I    R E M O N T O W E    I                              K O N S E R W A C Y  J N E </t>
  </si>
  <si>
    <t>12.</t>
  </si>
  <si>
    <t xml:space="preserve">usługi transportowe </t>
  </si>
  <si>
    <t>umowa zlecenie , umowy o dzieło                             ( prawa autorskie )</t>
  </si>
  <si>
    <t xml:space="preserve">zakup artykułów spożyczych na potrzeby sekretariatu oraz otwacia wystaw </t>
  </si>
  <si>
    <t>zakup katalogów  oraz artykułów  pomiątkowych do sprzedaży w kasie Muzem</t>
  </si>
  <si>
    <t>zakup wyposażenia -meble  ( szafy aktowe )</t>
  </si>
  <si>
    <t>usługi hotelowe</t>
  </si>
  <si>
    <t>usługi drukarskie</t>
  </si>
  <si>
    <t xml:space="preserve">usługi związane z ochroną danych osobowych </t>
  </si>
  <si>
    <t xml:space="preserve">zakup materiałów konserwacyjnych i  remontowych </t>
  </si>
  <si>
    <t xml:space="preserve">podróże służbowe , ryczałt za używanie samochodów prywatnych do celów służbowych </t>
  </si>
  <si>
    <t xml:space="preserve">odsetki </t>
  </si>
  <si>
    <t>13.</t>
  </si>
  <si>
    <t>14.</t>
  </si>
  <si>
    <t xml:space="preserve">zakup wyposażenia - komputery ,drukarki ,ksero oraz akcesoriów komputerowych </t>
  </si>
  <si>
    <t xml:space="preserve">zakup pozostałego wyposażenia ( czajniki, kosz na ,śmieci , lampka ) </t>
  </si>
  <si>
    <t xml:space="preserve">usługi bankowe </t>
  </si>
  <si>
    <t xml:space="preserve">odpis na Zakładowy Fundusz Świadczeń  Socjalnych  i inne świadczenia na rzecz pracowników </t>
  </si>
  <si>
    <t>darowizny</t>
  </si>
  <si>
    <t xml:space="preserve">usługi reklamy </t>
  </si>
  <si>
    <t xml:space="preserve">zakup usług ochrony fizycznej </t>
  </si>
  <si>
    <t>kwota planowana na 30.06.2020</t>
  </si>
  <si>
    <t xml:space="preserve">zajęcia z cermiki </t>
  </si>
  <si>
    <t xml:space="preserve">zajęcia z rękodzieła </t>
  </si>
  <si>
    <t xml:space="preserve">wynajmu sal </t>
  </si>
  <si>
    <t>kwota planowanych  kosztów  na 30.06.2020</t>
  </si>
  <si>
    <t>koszty  na dzień   30.06.2020</t>
  </si>
  <si>
    <t xml:space="preserve">wynagrodzenia </t>
  </si>
  <si>
    <t xml:space="preserve">zakup materiałów celem wyposażenia pracowni  cermaiki ,rękodzieła , grafiki </t>
  </si>
  <si>
    <t>zakup pozostałych materiałów na potrzeby sekretariatu  oraz organizacji wernisaży ,wystaw( naczynia , filiżanki )</t>
  </si>
  <si>
    <t>zakup materiałów  wykorzystywanych do reklamy i promcjji Muzeum</t>
  </si>
  <si>
    <t xml:space="preserve">zakup  usług sporzątania </t>
  </si>
  <si>
    <t>usługi  informatyczne , abonament - za oprogramowanie , konfikuracja sieci informatycznej</t>
  </si>
  <si>
    <t xml:space="preserve">zakup usług koncertowych </t>
  </si>
  <si>
    <t xml:space="preserve">zakup usług promocji i reklamy </t>
  </si>
  <si>
    <t xml:space="preserve">zakup usług dostępu do internetu </t>
  </si>
  <si>
    <t xml:space="preserve">zakup usług  oprawy technicznej  ,muzycznej  spektakli , występów </t>
  </si>
  <si>
    <t>zakup usługi monitoringu</t>
  </si>
  <si>
    <t xml:space="preserve">zakup usług pozostałych </t>
  </si>
  <si>
    <t xml:space="preserve">zakup literatury fachowej </t>
  </si>
  <si>
    <t>wykonanie planu finansowego na dzień 30.06.2020</t>
  </si>
  <si>
    <t xml:space="preserve">ubezpieczenia majątku ruchomego ,pozostałe opłaty </t>
  </si>
  <si>
    <t>15.</t>
  </si>
  <si>
    <t>16.</t>
  </si>
  <si>
    <t>17.</t>
  </si>
  <si>
    <t>18.</t>
  </si>
  <si>
    <t>zakup usług kulturalnych                          ( prowadzenie  imprez , opieka merytoryczna  pracowni  )</t>
  </si>
  <si>
    <t xml:space="preserve">                                                      '                    Informacja o przebiegu wykoania planu finansowego Muzeum Regionalnego w Środzie Śląskiej  za  I półrocze  2020 </t>
  </si>
  <si>
    <t xml:space="preserve">ze sprzedaży  przewodnika </t>
  </si>
  <si>
    <t xml:space="preserve">ze sprzedaży lekcji muzealnych </t>
  </si>
  <si>
    <t xml:space="preserve">POZOSTAŁE DOCHODY OPERACJNE - umorzone zobowiązanie wobec Zakładu Ubezpieczeń Społecznych ( 50 % CIVID 19) </t>
  </si>
  <si>
    <t>Podpisane przez:</t>
  </si>
  <si>
    <t xml:space="preserve"> </t>
  </si>
  <si>
    <t>Krzysztof Szałankiewicz– Starosta Powiatu Średzkiego</t>
  </si>
  <si>
    <t>Sebastian Burdzy- Wicestarosta Powiatu Średzkiego</t>
  </si>
  <si>
    <t>Józef Chabraszewski – członek Zarządu</t>
  </si>
  <si>
    <t>Czesław Kaczmarek – członek Zarządu</t>
  </si>
  <si>
    <t>Grzegorz Pierzchalski – członek Zarząd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</si>
</sst>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1"/>
      <color theme="1"/>
      <name val="Arial Black"/>
      <family val="2"/>
      <charset val="238"/>
    </font>
    <font>
      <sz val="8"/>
      <color theme="1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9"/>
      <color theme="1"/>
      <name val="Arial Black"/>
      <family val="2"/>
      <charset val="238"/>
    </font>
    <font>
      <b/>
      <sz val="16"/>
      <color theme="1"/>
      <name val="Arial Black"/>
      <family val="2"/>
      <charset val="238"/>
    </font>
    <font>
      <b/>
      <sz val="8"/>
      <color theme="1"/>
      <name val="Arial Black"/>
      <family val="2"/>
      <charset val="238"/>
    </font>
    <font>
      <sz val="7.5"/>
      <color theme="1"/>
      <name val="Arial Black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2.5"/>
      <color theme="1"/>
      <name val="Arial Narrow"/>
      <family val="2"/>
      <charset val="238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Segoe UI Semibold"/>
      <family val="2"/>
      <charset val="238"/>
    </font>
    <font>
      <sz val="10"/>
      <color theme="1"/>
      <name val="Segoe UI Semibold"/>
      <family val="2"/>
      <charset val="238"/>
    </font>
    <font>
      <b/>
      <sz val="11"/>
      <color theme="1"/>
      <name val="Arial Black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.5"/>
      <color theme="1"/>
      <name val="Arial Rounded MT Bold"/>
      <family val="2"/>
    </font>
    <font>
      <sz val="12.5"/>
      <color theme="1"/>
      <name val="Arial Rounded MT Bold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3"/>
      <color theme="1"/>
      <name val="Arial Rounded MT Bold"/>
      <family val="2"/>
    </font>
    <font>
      <sz val="13"/>
      <color theme="1"/>
      <name val="Arial Rounded MT Bold"/>
      <family val="2"/>
    </font>
    <font>
      <sz val="10"/>
      <color theme="1"/>
      <name val="Arial Black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theme="1"/>
      <name val="Segoe UI"/>
      <family val="2"/>
      <charset val="238"/>
    </font>
    <font>
      <b/>
      <i/>
      <sz val="12"/>
      <color theme="1"/>
      <name val="Czcionka tekstu podstawowego"/>
      <charset val="238"/>
    </font>
    <font>
      <b/>
      <i/>
      <sz val="13"/>
      <color theme="1"/>
      <name val="Times New Roman"/>
      <family val="1"/>
      <charset val="238"/>
    </font>
    <font>
      <b/>
      <sz val="11"/>
      <color theme="1"/>
      <name val="Segoe UI Semibold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Segoe UI"/>
      <family val="2"/>
      <charset val="238"/>
    </font>
    <font>
      <b/>
      <sz val="16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3" fillId="0" borderId="0" xfId="0" applyFont="1"/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4" fontId="11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4" fontId="1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9" fillId="2" borderId="12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20" fillId="0" borderId="3" xfId="0" applyFont="1" applyBorder="1" applyAlignment="1">
      <alignment horizontal="left" wrapText="1"/>
    </xf>
    <xf numFmtId="0" fontId="20" fillId="0" borderId="3" xfId="0" applyFont="1" applyBorder="1" applyAlignment="1">
      <alignment horizontal="left"/>
    </xf>
    <xf numFmtId="4" fontId="21" fillId="2" borderId="1" xfId="0" applyNumberFormat="1" applyFont="1" applyFill="1" applyBorder="1"/>
    <xf numFmtId="4" fontId="21" fillId="2" borderId="5" xfId="0" applyNumberFormat="1" applyFont="1" applyFill="1" applyBorder="1"/>
    <xf numFmtId="4" fontId="22" fillId="0" borderId="3" xfId="0" applyNumberFormat="1" applyFont="1" applyBorder="1"/>
    <xf numFmtId="4" fontId="22" fillId="0" borderId="7" xfId="0" applyNumberFormat="1" applyFont="1" applyBorder="1"/>
    <xf numFmtId="4" fontId="22" fillId="0" borderId="8" xfId="0" applyNumberFormat="1" applyFont="1" applyBorder="1"/>
    <xf numFmtId="4" fontId="21" fillId="2" borderId="1" xfId="0" applyNumberFormat="1" applyFont="1" applyFill="1" applyBorder="1" applyAlignment="1">
      <alignment horizontal="right" wrapText="1"/>
    </xf>
    <xf numFmtId="4" fontId="21" fillId="2" borderId="5" xfId="0" applyNumberFormat="1" applyFont="1" applyFill="1" applyBorder="1" applyAlignment="1">
      <alignment horizontal="right" wrapText="1"/>
    </xf>
    <xf numFmtId="4" fontId="22" fillId="0" borderId="3" xfId="0" applyNumberFormat="1" applyFont="1" applyBorder="1" applyAlignment="1">
      <alignment horizontal="right" wrapText="1"/>
    </xf>
    <xf numFmtId="4" fontId="22" fillId="0" borderId="6" xfId="0" applyNumberFormat="1" applyFont="1" applyBorder="1" applyAlignment="1">
      <alignment horizontal="right" wrapText="1"/>
    </xf>
    <xf numFmtId="4" fontId="22" fillId="0" borderId="3" xfId="0" applyNumberFormat="1" applyFont="1" applyBorder="1" applyAlignment="1">
      <alignment horizontal="center" wrapText="1"/>
    </xf>
    <xf numFmtId="4" fontId="22" fillId="0" borderId="4" xfId="0" applyNumberFormat="1" applyFont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4" fontId="25" fillId="2" borderId="1" xfId="0" applyNumberFormat="1" applyFont="1" applyFill="1" applyBorder="1"/>
    <xf numFmtId="4" fontId="26" fillId="0" borderId="2" xfId="0" applyNumberFormat="1" applyFont="1" applyBorder="1"/>
    <xf numFmtId="4" fontId="26" fillId="0" borderId="3" xfId="0" applyNumberFormat="1" applyFont="1" applyBorder="1"/>
    <xf numFmtId="4" fontId="25" fillId="2" borderId="17" xfId="0" applyNumberFormat="1" applyFont="1" applyFill="1" applyBorder="1"/>
    <xf numFmtId="4" fontId="21" fillId="0" borderId="2" xfId="0" applyNumberFormat="1" applyFont="1" applyBorder="1"/>
    <xf numFmtId="4" fontId="21" fillId="0" borderId="3" xfId="0" applyNumberFormat="1" applyFont="1" applyBorder="1"/>
    <xf numFmtId="4" fontId="21" fillId="0" borderId="6" xfId="0" applyNumberFormat="1" applyFont="1" applyBorder="1"/>
    <xf numFmtId="4" fontId="26" fillId="0" borderId="6" xfId="0" applyNumberFormat="1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20" fillId="0" borderId="18" xfId="0" applyFont="1" applyBorder="1" applyAlignment="1">
      <alignment horizontal="left" wrapText="1"/>
    </xf>
    <xf numFmtId="4" fontId="26" fillId="0" borderId="18" xfId="0" applyNumberFormat="1" applyFont="1" applyBorder="1"/>
    <xf numFmtId="0" fontId="20" fillId="0" borderId="2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6" xfId="0" applyFont="1" applyBorder="1"/>
    <xf numFmtId="0" fontId="27" fillId="2" borderId="1" xfId="0" applyFont="1" applyFill="1" applyBorder="1" applyAlignment="1">
      <alignment horizontal="center" wrapText="1"/>
    </xf>
    <xf numFmtId="0" fontId="28" fillId="2" borderId="12" xfId="0" applyFont="1" applyFill="1" applyBorder="1" applyAlignment="1">
      <alignment horizontal="center" wrapText="1"/>
    </xf>
    <xf numFmtId="0" fontId="29" fillId="0" borderId="0" xfId="0" applyFont="1"/>
    <xf numFmtId="0" fontId="1" fillId="2" borderId="17" xfId="0" applyFont="1" applyFill="1" applyBorder="1"/>
    <xf numFmtId="0" fontId="31" fillId="2" borderId="1" xfId="0" applyFont="1" applyFill="1" applyBorder="1" applyAlignment="1">
      <alignment horizontal="center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4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1" fillId="0" borderId="18" xfId="0" applyFont="1" applyBorder="1" applyAlignment="1">
      <alignment horizontal="center"/>
    </xf>
    <xf numFmtId="4" fontId="22" fillId="0" borderId="18" xfId="0" applyNumberFormat="1" applyFont="1" applyBorder="1"/>
    <xf numFmtId="4" fontId="22" fillId="0" borderId="20" xfId="0" applyNumberFormat="1" applyFont="1" applyBorder="1"/>
    <xf numFmtId="4" fontId="22" fillId="0" borderId="21" xfId="0" applyNumberFormat="1" applyFont="1" applyBorder="1"/>
    <xf numFmtId="0" fontId="1" fillId="0" borderId="17" xfId="0" applyFont="1" applyBorder="1" applyAlignment="1">
      <alignment horizontal="center"/>
    </xf>
    <xf numFmtId="4" fontId="22" fillId="0" borderId="17" xfId="0" applyNumberFormat="1" applyFont="1" applyBorder="1"/>
    <xf numFmtId="0" fontId="4" fillId="2" borderId="12" xfId="0" applyFont="1" applyFill="1" applyBorder="1" applyAlignment="1">
      <alignment horizontal="center"/>
    </xf>
    <xf numFmtId="4" fontId="21" fillId="2" borderId="12" xfId="0" applyNumberFormat="1" applyFont="1" applyFill="1" applyBorder="1"/>
    <xf numFmtId="4" fontId="21" fillId="2" borderId="13" xfId="0" applyNumberFormat="1" applyFont="1" applyFill="1" applyBorder="1"/>
    <xf numFmtId="4" fontId="22" fillId="0" borderId="6" xfId="0" applyNumberFormat="1" applyFont="1" applyBorder="1"/>
    <xf numFmtId="4" fontId="22" fillId="0" borderId="25" xfId="0" applyNumberFormat="1" applyFont="1" applyBorder="1"/>
    <xf numFmtId="0" fontId="20" fillId="0" borderId="4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 wrapText="1"/>
    </xf>
    <xf numFmtId="4" fontId="21" fillId="2" borderId="12" xfId="0" applyNumberFormat="1" applyFont="1" applyFill="1" applyBorder="1" applyAlignment="1">
      <alignment horizontal="right" wrapText="1"/>
    </xf>
    <xf numFmtId="4" fontId="22" fillId="0" borderId="20" xfId="0" applyNumberFormat="1" applyFont="1" applyBorder="1" applyAlignment="1">
      <alignment horizontal="right" wrapText="1"/>
    </xf>
    <xf numFmtId="4" fontId="22" fillId="0" borderId="21" xfId="0" applyNumberFormat="1" applyFont="1" applyBorder="1" applyAlignment="1">
      <alignment horizontal="right" wrapText="1"/>
    </xf>
    <xf numFmtId="0" fontId="3" fillId="3" borderId="23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left" wrapText="1"/>
    </xf>
    <xf numFmtId="4" fontId="21" fillId="3" borderId="17" xfId="0" applyNumberFormat="1" applyFont="1" applyFill="1" applyBorder="1" applyAlignment="1">
      <alignment horizontal="right" wrapText="1"/>
    </xf>
    <xf numFmtId="4" fontId="22" fillId="0" borderId="24" xfId="0" applyNumberFormat="1" applyFont="1" applyBorder="1" applyAlignment="1">
      <alignment horizontal="right" wrapText="1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0" fillId="0" borderId="0" xfId="0" applyNumberFormat="1"/>
    <xf numFmtId="4" fontId="35" fillId="0" borderId="0" xfId="0" applyNumberFormat="1" applyFont="1"/>
    <xf numFmtId="0" fontId="3" fillId="0" borderId="12" xfId="0" applyFont="1" applyFill="1" applyBorder="1" applyAlignment="1">
      <alignment horizontal="center"/>
    </xf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0" fontId="13" fillId="2" borderId="29" xfId="0" applyFont="1" applyFill="1" applyBorder="1" applyAlignment="1">
      <alignment wrapText="1"/>
    </xf>
    <xf numFmtId="4" fontId="21" fillId="0" borderId="22" xfId="0" applyNumberFormat="1" applyFont="1" applyBorder="1"/>
    <xf numFmtId="0" fontId="1" fillId="2" borderId="12" xfId="0" applyFont="1" applyFill="1" applyBorder="1" applyAlignment="1">
      <alignment horizontal="center"/>
    </xf>
    <xf numFmtId="4" fontId="25" fillId="2" borderId="13" xfId="0" applyNumberFormat="1" applyFont="1" applyFill="1" applyBorder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2" fillId="0" borderId="26" xfId="0" applyNumberFormat="1" applyFont="1" applyBorder="1"/>
    <xf numFmtId="4" fontId="22" fillId="0" borderId="27" xfId="0" applyNumberFormat="1" applyFont="1" applyBorder="1"/>
    <xf numFmtId="4" fontId="22" fillId="0" borderId="28" xfId="0" applyNumberFormat="1" applyFont="1" applyBorder="1"/>
    <xf numFmtId="4" fontId="21" fillId="2" borderId="23" xfId="0" applyNumberFormat="1" applyFont="1" applyFill="1" applyBorder="1"/>
    <xf numFmtId="4" fontId="26" fillId="0" borderId="4" xfId="0" applyNumberFormat="1" applyFont="1" applyBorder="1"/>
    <xf numFmtId="0" fontId="37" fillId="0" borderId="0" xfId="0" applyNumberFormat="1" applyFont="1"/>
    <xf numFmtId="0" fontId="28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0" fontId="34" fillId="0" borderId="31" xfId="0" applyFont="1" applyBorder="1"/>
    <xf numFmtId="0" fontId="6" fillId="2" borderId="5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0" fillId="0" borderId="0" xfId="0" applyFont="1" applyAlignment="1">
      <alignment horizontal="right" vertical="center" indent="15"/>
    </xf>
    <xf numFmtId="0" fontId="20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topLeftCell="A85" workbookViewId="0">
      <selection activeCell="C88" sqref="C88:G93"/>
    </sheetView>
  </sheetViews>
  <sheetFormatPr defaultRowHeight="14.25"/>
  <cols>
    <col min="1" max="1" width="30" customWidth="1"/>
    <col min="2" max="2" width="5.375" style="10" customWidth="1"/>
    <col min="3" max="3" width="34.5" customWidth="1"/>
    <col min="4" max="4" width="20.875" customWidth="1"/>
    <col min="5" max="5" width="25.75" customWidth="1"/>
  </cols>
  <sheetData>
    <row r="1" spans="1:5" s="39" customFormat="1" ht="17.25">
      <c r="A1" s="94" t="s">
        <v>102</v>
      </c>
      <c r="B1" s="38"/>
      <c r="C1" s="93"/>
    </row>
    <row r="2" spans="1:5" s="39" customFormat="1" ht="15.75">
      <c r="A2" s="37"/>
      <c r="B2" s="38"/>
    </row>
    <row r="3" spans="1:5" s="5" customFormat="1" ht="40.5" customHeight="1">
      <c r="A3" s="5" t="s">
        <v>13</v>
      </c>
      <c r="B3" s="21"/>
    </row>
    <row r="4" spans="1:5" s="5" customFormat="1" ht="19.5" customHeight="1">
      <c r="B4" s="21"/>
    </row>
    <row r="5" spans="1:5" s="31" customFormat="1" ht="21" customHeight="1" thickBot="1">
      <c r="A5" s="83" t="s">
        <v>14</v>
      </c>
      <c r="B5" s="32"/>
    </row>
    <row r="6" spans="1:5" s="19" customFormat="1" ht="54" customHeight="1" thickBot="1">
      <c r="B6" s="91" t="s">
        <v>0</v>
      </c>
      <c r="C6" s="140" t="s">
        <v>1</v>
      </c>
      <c r="D6" s="74" t="s">
        <v>76</v>
      </c>
      <c r="E6" s="75" t="s">
        <v>95</v>
      </c>
    </row>
    <row r="7" spans="1:5" s="4" customFormat="1" ht="26.25" customHeight="1" thickBot="1">
      <c r="B7" s="101" t="s">
        <v>3</v>
      </c>
      <c r="C7" s="141" t="s">
        <v>11</v>
      </c>
      <c r="D7" s="102">
        <f>SUM(D8:D16)</f>
        <v>210000</v>
      </c>
      <c r="E7" s="103">
        <f>SUM(E8:E16)</f>
        <v>13012.6</v>
      </c>
    </row>
    <row r="8" spans="1:5" s="1" customFormat="1" ht="27.75" customHeight="1">
      <c r="B8" s="95">
        <v>1</v>
      </c>
      <c r="C8" s="142" t="s">
        <v>4</v>
      </c>
      <c r="D8" s="96">
        <v>90000</v>
      </c>
      <c r="E8" s="97">
        <v>8000</v>
      </c>
    </row>
    <row r="9" spans="1:5" s="1" customFormat="1" ht="24" customHeight="1">
      <c r="B9" s="152">
        <v>2</v>
      </c>
      <c r="C9" s="143" t="s">
        <v>5</v>
      </c>
      <c r="D9" s="52">
        <v>13000</v>
      </c>
      <c r="E9" s="98">
        <v>1808.29</v>
      </c>
    </row>
    <row r="10" spans="1:5" s="1" customFormat="1" ht="25.5" customHeight="1">
      <c r="B10" s="152">
        <v>3</v>
      </c>
      <c r="C10" s="143" t="s">
        <v>6</v>
      </c>
      <c r="D10" s="52">
        <v>4000</v>
      </c>
      <c r="E10" s="98">
        <v>1293.01</v>
      </c>
    </row>
    <row r="11" spans="1:5" s="1" customFormat="1" ht="27" customHeight="1">
      <c r="B11" s="152">
        <v>4</v>
      </c>
      <c r="C11" s="143" t="s">
        <v>104</v>
      </c>
      <c r="D11" s="52">
        <v>3000</v>
      </c>
      <c r="E11" s="98">
        <v>275</v>
      </c>
    </row>
    <row r="12" spans="1:5" s="1" customFormat="1" ht="22.5" customHeight="1">
      <c r="B12" s="152">
        <v>5</v>
      </c>
      <c r="C12" s="143" t="s">
        <v>103</v>
      </c>
      <c r="D12" s="52">
        <v>2000</v>
      </c>
      <c r="E12" s="98">
        <v>0</v>
      </c>
    </row>
    <row r="13" spans="1:5" s="1" customFormat="1" ht="24" customHeight="1">
      <c r="B13" s="152">
        <v>6</v>
      </c>
      <c r="C13" s="143" t="s">
        <v>74</v>
      </c>
      <c r="D13" s="52">
        <v>1000</v>
      </c>
      <c r="E13" s="98">
        <v>0</v>
      </c>
    </row>
    <row r="14" spans="1:5" s="1" customFormat="1" ht="24" customHeight="1">
      <c r="B14" s="152" t="s">
        <v>45</v>
      </c>
      <c r="C14" s="144" t="s">
        <v>77</v>
      </c>
      <c r="D14" s="52">
        <v>6000</v>
      </c>
      <c r="E14" s="98">
        <v>600</v>
      </c>
    </row>
    <row r="15" spans="1:5" s="1" customFormat="1" ht="24" customHeight="1">
      <c r="B15" s="152">
        <v>8</v>
      </c>
      <c r="C15" s="144" t="s">
        <v>78</v>
      </c>
      <c r="D15" s="52">
        <v>11000</v>
      </c>
      <c r="E15" s="98">
        <v>225</v>
      </c>
    </row>
    <row r="16" spans="1:5" s="1" customFormat="1" ht="24" customHeight="1" thickBot="1">
      <c r="B16" s="153" t="s">
        <v>47</v>
      </c>
      <c r="C16" s="145" t="s">
        <v>79</v>
      </c>
      <c r="D16" s="104">
        <v>80000</v>
      </c>
      <c r="E16" s="105">
        <v>811.3</v>
      </c>
    </row>
    <row r="17" spans="1:5" s="6" customFormat="1" ht="21" customHeight="1" thickBot="1">
      <c r="B17" s="24" t="s">
        <v>7</v>
      </c>
      <c r="C17" s="146" t="s">
        <v>12</v>
      </c>
      <c r="D17" s="50">
        <v>1400000</v>
      </c>
      <c r="E17" s="51">
        <v>905000</v>
      </c>
    </row>
    <row r="18" spans="1:5" s="7" customFormat="1" ht="21" customHeight="1" thickBot="1">
      <c r="B18" s="9">
        <v>1</v>
      </c>
      <c r="C18" s="147" t="s">
        <v>8</v>
      </c>
      <c r="D18" s="53">
        <v>1400000</v>
      </c>
      <c r="E18" s="54">
        <v>905000</v>
      </c>
    </row>
    <row r="19" spans="1:5" s="4" customFormat="1" ht="20.25" customHeight="1" thickBot="1">
      <c r="B19" s="23" t="s">
        <v>9</v>
      </c>
      <c r="C19" s="148" t="s">
        <v>52</v>
      </c>
      <c r="D19" s="50">
        <f>SUM(D20:D22)</f>
        <v>1500</v>
      </c>
      <c r="E19" s="51">
        <f>SUM(E21:E22)</f>
        <v>42696.93</v>
      </c>
    </row>
    <row r="20" spans="1:5" s="1" customFormat="1" ht="20.25" customHeight="1">
      <c r="B20" s="95">
        <v>1</v>
      </c>
      <c r="C20" s="149" t="s">
        <v>66</v>
      </c>
      <c r="D20" s="96">
        <v>500</v>
      </c>
      <c r="E20" s="97">
        <v>0</v>
      </c>
    </row>
    <row r="21" spans="1:5" s="1" customFormat="1" ht="19.5" customHeight="1" thickBot="1">
      <c r="B21" s="99" t="s">
        <v>17</v>
      </c>
      <c r="C21" s="150" t="s">
        <v>73</v>
      </c>
      <c r="D21" s="100">
        <v>1000</v>
      </c>
      <c r="E21" s="128">
        <v>20</v>
      </c>
    </row>
    <row r="22" spans="1:5" s="8" customFormat="1" ht="51.75" customHeight="1" thickBot="1">
      <c r="B22" s="124" t="s">
        <v>18</v>
      </c>
      <c r="C22" s="151" t="s">
        <v>105</v>
      </c>
      <c r="D22" s="125"/>
      <c r="E22" s="126">
        <v>42676.93</v>
      </c>
    </row>
    <row r="23" spans="1:5" s="8" customFormat="1" ht="27" customHeight="1" thickBot="1">
      <c r="B23" s="25"/>
      <c r="C23" s="127" t="s">
        <v>10</v>
      </c>
      <c r="D23" s="50">
        <f>D19+D17+D7</f>
        <v>1611500</v>
      </c>
      <c r="E23" s="51">
        <f>E19+E17+E7</f>
        <v>960709.53</v>
      </c>
    </row>
    <row r="24" spans="1:5" s="36" customFormat="1" ht="23.25" thickBot="1">
      <c r="A24" s="83" t="s">
        <v>15</v>
      </c>
      <c r="B24" s="33"/>
      <c r="C24" s="34"/>
      <c r="D24" s="35"/>
      <c r="E24" s="35"/>
    </row>
    <row r="25" spans="1:5" s="19" customFormat="1" ht="69" customHeight="1" thickBot="1">
      <c r="B25" s="92" t="s">
        <v>0</v>
      </c>
      <c r="C25" s="82" t="s">
        <v>1</v>
      </c>
      <c r="D25" s="45" t="s">
        <v>80</v>
      </c>
      <c r="E25" s="46" t="s">
        <v>81</v>
      </c>
    </row>
    <row r="26" spans="1:5" s="3" customFormat="1" ht="41.25" customHeight="1" thickBot="1">
      <c r="B26" s="26" t="s">
        <v>16</v>
      </c>
      <c r="C26" s="29" t="s">
        <v>21</v>
      </c>
      <c r="D26" s="55">
        <v>980000</v>
      </c>
      <c r="E26" s="56">
        <f>SUM(E27:E29)</f>
        <v>522672.22000000003</v>
      </c>
    </row>
    <row r="27" spans="1:5" s="3" customFormat="1" ht="27" customHeight="1">
      <c r="B27" s="14" t="s">
        <v>2</v>
      </c>
      <c r="C27" s="40" t="s">
        <v>82</v>
      </c>
      <c r="D27" s="86"/>
      <c r="E27" s="86">
        <v>382372.34</v>
      </c>
    </row>
    <row r="28" spans="1:5" s="3" customFormat="1" ht="39" customHeight="1">
      <c r="B28" s="11" t="s">
        <v>18</v>
      </c>
      <c r="C28" s="41" t="s">
        <v>57</v>
      </c>
      <c r="D28" s="57"/>
      <c r="E28" s="57">
        <v>65792</v>
      </c>
    </row>
    <row r="29" spans="1:5" s="3" customFormat="1" ht="44.25" customHeight="1" thickBot="1">
      <c r="B29" s="15" t="s">
        <v>19</v>
      </c>
      <c r="C29" s="42" t="s">
        <v>20</v>
      </c>
      <c r="D29" s="58"/>
      <c r="E29" s="58">
        <v>74507.88</v>
      </c>
    </row>
    <row r="30" spans="1:5" s="3" customFormat="1" ht="32.25" customHeight="1" thickBot="1">
      <c r="B30" s="26" t="s">
        <v>7</v>
      </c>
      <c r="C30" s="81" t="s">
        <v>22</v>
      </c>
      <c r="D30" s="55">
        <v>11000</v>
      </c>
      <c r="E30" s="55">
        <v>5245.26</v>
      </c>
    </row>
    <row r="31" spans="1:5" s="3" customFormat="1" ht="40.5" customHeight="1" thickBot="1">
      <c r="B31" s="107" t="s">
        <v>9</v>
      </c>
      <c r="C31" s="108" t="s">
        <v>53</v>
      </c>
      <c r="D31" s="109">
        <v>75000</v>
      </c>
      <c r="E31" s="109">
        <f>SUM(E32:E45)</f>
        <v>39948.929999999993</v>
      </c>
    </row>
    <row r="32" spans="1:5" s="3" customFormat="1" ht="21.75" customHeight="1">
      <c r="B32" s="119">
        <v>1</v>
      </c>
      <c r="C32" s="116" t="s">
        <v>23</v>
      </c>
      <c r="D32" s="86"/>
      <c r="E32" s="110">
        <v>2063.7199999999998</v>
      </c>
    </row>
    <row r="33" spans="2:5" s="3" customFormat="1" ht="18.75" customHeight="1">
      <c r="B33" s="120" t="s">
        <v>17</v>
      </c>
      <c r="C33" s="117" t="s">
        <v>24</v>
      </c>
      <c r="D33" s="57"/>
      <c r="E33" s="111">
        <v>2322.7399999999998</v>
      </c>
    </row>
    <row r="34" spans="2:5" s="3" customFormat="1" ht="35.25" customHeight="1">
      <c r="B34" s="120" t="s">
        <v>18</v>
      </c>
      <c r="C34" s="117" t="s">
        <v>83</v>
      </c>
      <c r="D34" s="57"/>
      <c r="E34" s="111">
        <v>8041.58</v>
      </c>
    </row>
    <row r="35" spans="2:5" s="3" customFormat="1" ht="36.75" customHeight="1">
      <c r="B35" s="120" t="s">
        <v>19</v>
      </c>
      <c r="C35" s="117" t="s">
        <v>31</v>
      </c>
      <c r="D35" s="57"/>
      <c r="E35" s="111">
        <v>15178.47</v>
      </c>
    </row>
    <row r="36" spans="2:5" s="3" customFormat="1" ht="35.25" customHeight="1">
      <c r="B36" s="120" t="s">
        <v>43</v>
      </c>
      <c r="C36" s="117" t="s">
        <v>64</v>
      </c>
      <c r="D36" s="57"/>
      <c r="E36" s="111">
        <v>1407.74</v>
      </c>
    </row>
    <row r="37" spans="2:5" s="3" customFormat="1" ht="36.75" customHeight="1">
      <c r="B37" s="120" t="s">
        <v>44</v>
      </c>
      <c r="C37" s="117" t="s">
        <v>59</v>
      </c>
      <c r="D37" s="57"/>
      <c r="E37" s="111">
        <v>1344.09</v>
      </c>
    </row>
    <row r="38" spans="2:5" s="3" customFormat="1" ht="21" customHeight="1">
      <c r="B38" s="120" t="s">
        <v>45</v>
      </c>
      <c r="C38" s="117" t="s">
        <v>60</v>
      </c>
      <c r="D38" s="57"/>
      <c r="E38" s="111">
        <v>0</v>
      </c>
    </row>
    <row r="39" spans="2:5" s="3" customFormat="1" ht="36" customHeight="1">
      <c r="B39" s="120" t="s">
        <v>46</v>
      </c>
      <c r="C39" s="117" t="s">
        <v>69</v>
      </c>
      <c r="D39" s="57"/>
      <c r="E39" s="111">
        <v>5041.2299999999996</v>
      </c>
    </row>
    <row r="40" spans="2:5" s="3" customFormat="1" ht="33.75" customHeight="1">
      <c r="B40" s="120"/>
      <c r="C40" s="117" t="s">
        <v>70</v>
      </c>
      <c r="D40" s="57"/>
      <c r="E40" s="111">
        <v>1349.68</v>
      </c>
    </row>
    <row r="41" spans="2:5" s="3" customFormat="1" ht="16.5" customHeight="1">
      <c r="B41" s="120" t="s">
        <v>47</v>
      </c>
      <c r="C41" s="117" t="s">
        <v>32</v>
      </c>
      <c r="D41" s="57"/>
      <c r="E41" s="111">
        <v>605.71</v>
      </c>
    </row>
    <row r="42" spans="2:5" s="3" customFormat="1" ht="35.25" customHeight="1">
      <c r="B42" s="120" t="s">
        <v>48</v>
      </c>
      <c r="C42" s="117" t="s">
        <v>58</v>
      </c>
      <c r="D42" s="57"/>
      <c r="E42" s="111">
        <v>596.95000000000005</v>
      </c>
    </row>
    <row r="43" spans="2:5" s="3" customFormat="1" ht="51" customHeight="1">
      <c r="B43" s="120" t="s">
        <v>49</v>
      </c>
      <c r="C43" s="117" t="s">
        <v>84</v>
      </c>
      <c r="D43" s="57"/>
      <c r="E43" s="111">
        <v>1797.52</v>
      </c>
    </row>
    <row r="44" spans="2:5" s="3" customFormat="1" ht="35.25" customHeight="1">
      <c r="B44" s="120" t="s">
        <v>55</v>
      </c>
      <c r="C44" s="117" t="s">
        <v>85</v>
      </c>
      <c r="D44" s="57"/>
      <c r="E44" s="111">
        <v>0</v>
      </c>
    </row>
    <row r="45" spans="2:5" s="3" customFormat="1" ht="17.25" customHeight="1" thickBot="1">
      <c r="B45" s="121" t="s">
        <v>67</v>
      </c>
      <c r="C45" s="118" t="s">
        <v>94</v>
      </c>
      <c r="D45" s="87"/>
      <c r="E45" s="115">
        <v>199.5</v>
      </c>
    </row>
    <row r="46" spans="2:5" s="3" customFormat="1" ht="24.75" customHeight="1" thickBot="1">
      <c r="B46" s="112"/>
      <c r="C46" s="113" t="s">
        <v>25</v>
      </c>
      <c r="D46" s="114">
        <v>60000</v>
      </c>
      <c r="E46" s="114">
        <f>SUM(E47:E51)</f>
        <v>35651.850000000006</v>
      </c>
    </row>
    <row r="47" spans="2:5" s="3" customFormat="1" ht="17.25">
      <c r="B47" s="88" t="s">
        <v>2</v>
      </c>
      <c r="C47" s="89" t="s">
        <v>26</v>
      </c>
      <c r="D47" s="90"/>
      <c r="E47" s="86">
        <v>14379.72</v>
      </c>
    </row>
    <row r="48" spans="2:5" s="3" customFormat="1" ht="17.25">
      <c r="B48" s="12" t="s">
        <v>17</v>
      </c>
      <c r="C48" s="43" t="s">
        <v>27</v>
      </c>
      <c r="D48" s="59"/>
      <c r="E48" s="57">
        <v>15130.36</v>
      </c>
    </row>
    <row r="49" spans="2:5" s="3" customFormat="1" ht="17.25">
      <c r="B49" s="12" t="s">
        <v>18</v>
      </c>
      <c r="C49" s="43" t="s">
        <v>28</v>
      </c>
      <c r="D49" s="59"/>
      <c r="E49" s="57">
        <v>554.29</v>
      </c>
    </row>
    <row r="50" spans="2:5" s="3" customFormat="1" ht="17.25">
      <c r="B50" s="12" t="s">
        <v>19</v>
      </c>
      <c r="C50" s="43" t="s">
        <v>29</v>
      </c>
      <c r="D50" s="59"/>
      <c r="E50" s="57">
        <v>564.42999999999995</v>
      </c>
    </row>
    <row r="51" spans="2:5" ht="18" thickBot="1">
      <c r="B51" s="13" t="s">
        <v>43</v>
      </c>
      <c r="C51" s="44" t="s">
        <v>30</v>
      </c>
      <c r="D51" s="60"/>
      <c r="E51" s="87">
        <v>5023.05</v>
      </c>
    </row>
    <row r="52" spans="2:5" ht="16.5">
      <c r="D52" s="61"/>
      <c r="E52" s="61"/>
    </row>
    <row r="53" spans="2:5" ht="16.5">
      <c r="D53" s="61"/>
      <c r="E53" s="62"/>
    </row>
    <row r="54" spans="2:5" ht="16.5">
      <c r="D54" s="61"/>
      <c r="E54" s="63"/>
    </row>
    <row r="55" spans="2:5" ht="16.5">
      <c r="D55" s="61"/>
      <c r="E55" s="63"/>
    </row>
    <row r="56" spans="2:5" ht="16.5">
      <c r="D56" s="61"/>
      <c r="E56" s="63"/>
    </row>
    <row r="57" spans="2:5" ht="16.5">
      <c r="D57" s="61"/>
      <c r="E57" s="63"/>
    </row>
    <row r="58" spans="2:5" ht="17.25" thickBot="1">
      <c r="D58" s="61"/>
      <c r="E58" s="63"/>
    </row>
    <row r="59" spans="2:5" s="20" customFormat="1" ht="73.5" customHeight="1" thickBot="1">
      <c r="B59" s="27" t="s">
        <v>0</v>
      </c>
      <c r="C59" s="85" t="s">
        <v>1</v>
      </c>
      <c r="D59" s="64" t="s">
        <v>76</v>
      </c>
      <c r="E59" s="65" t="s">
        <v>81</v>
      </c>
    </row>
    <row r="60" spans="2:5" ht="54" customHeight="1" thickBot="1">
      <c r="B60" s="28" t="s">
        <v>33</v>
      </c>
      <c r="C60" s="81" t="s">
        <v>54</v>
      </c>
      <c r="D60" s="50">
        <v>21000</v>
      </c>
      <c r="E60" s="66">
        <v>8765.16</v>
      </c>
    </row>
    <row r="61" spans="2:5" ht="26.25" customHeight="1" thickBot="1">
      <c r="B61" s="129" t="s">
        <v>34</v>
      </c>
      <c r="C61" s="108" t="s">
        <v>35</v>
      </c>
      <c r="D61" s="102">
        <v>430000</v>
      </c>
      <c r="E61" s="130">
        <f>SUM(E62:E82)</f>
        <v>267000.73</v>
      </c>
    </row>
    <row r="62" spans="2:5" ht="28.5" customHeight="1">
      <c r="B62" s="131">
        <v>1</v>
      </c>
      <c r="C62" s="76" t="s">
        <v>75</v>
      </c>
      <c r="D62" s="134"/>
      <c r="E62" s="77">
        <v>146686.20000000001</v>
      </c>
    </row>
    <row r="63" spans="2:5" ht="28.5" customHeight="1">
      <c r="B63" s="132"/>
      <c r="C63" s="48" t="s">
        <v>86</v>
      </c>
      <c r="D63" s="135"/>
      <c r="E63" s="68">
        <v>40326.78</v>
      </c>
    </row>
    <row r="64" spans="2:5" ht="28.5" customHeight="1">
      <c r="B64" s="132" t="s">
        <v>17</v>
      </c>
      <c r="C64" s="48" t="s">
        <v>36</v>
      </c>
      <c r="D64" s="135"/>
      <c r="E64" s="68">
        <v>4503.57</v>
      </c>
    </row>
    <row r="65" spans="2:5" ht="28.5" customHeight="1">
      <c r="B65" s="132"/>
      <c r="C65" s="48" t="s">
        <v>90</v>
      </c>
      <c r="D65" s="135"/>
      <c r="E65" s="68">
        <v>246</v>
      </c>
    </row>
    <row r="66" spans="2:5" ht="29.25" customHeight="1">
      <c r="B66" s="132" t="s">
        <v>18</v>
      </c>
      <c r="C66" s="48" t="s">
        <v>37</v>
      </c>
      <c r="D66" s="135"/>
      <c r="E66" s="68">
        <v>304.11</v>
      </c>
    </row>
    <row r="67" spans="2:5" ht="48" customHeight="1">
      <c r="B67" s="132" t="s">
        <v>19</v>
      </c>
      <c r="C67" s="48" t="s">
        <v>87</v>
      </c>
      <c r="D67" s="135"/>
      <c r="E67" s="68">
        <v>11695.41</v>
      </c>
    </row>
    <row r="68" spans="2:5" ht="26.25" customHeight="1">
      <c r="B68" s="132"/>
      <c r="C68" s="48" t="s">
        <v>88</v>
      </c>
      <c r="D68" s="135"/>
      <c r="E68" s="68">
        <v>16682</v>
      </c>
    </row>
    <row r="69" spans="2:5" ht="26.25" customHeight="1">
      <c r="B69" s="132" t="s">
        <v>43</v>
      </c>
      <c r="C69" s="49" t="s">
        <v>71</v>
      </c>
      <c r="D69" s="135"/>
      <c r="E69" s="68">
        <v>2528.11</v>
      </c>
    </row>
    <row r="70" spans="2:5" ht="26.25" customHeight="1">
      <c r="B70" s="132" t="s">
        <v>44</v>
      </c>
      <c r="C70" s="49" t="s">
        <v>38</v>
      </c>
      <c r="D70" s="135"/>
      <c r="E70" s="68">
        <v>386</v>
      </c>
    </row>
    <row r="71" spans="2:5" ht="20.25" customHeight="1">
      <c r="B71" s="132" t="s">
        <v>45</v>
      </c>
      <c r="C71" s="49" t="s">
        <v>39</v>
      </c>
      <c r="D71" s="135"/>
      <c r="E71" s="68">
        <v>300</v>
      </c>
    </row>
    <row r="72" spans="2:5" ht="34.5" customHeight="1">
      <c r="B72" s="132" t="s">
        <v>46</v>
      </c>
      <c r="C72" s="48" t="s">
        <v>96</v>
      </c>
      <c r="D72" s="135"/>
      <c r="E72" s="68">
        <v>2356</v>
      </c>
    </row>
    <row r="73" spans="2:5" ht="27.75" customHeight="1">
      <c r="B73" s="132" t="s">
        <v>47</v>
      </c>
      <c r="C73" s="49" t="s">
        <v>40</v>
      </c>
      <c r="D73" s="135"/>
      <c r="E73" s="68"/>
    </row>
    <row r="74" spans="2:5" ht="27.75" customHeight="1">
      <c r="B74" s="132" t="s">
        <v>48</v>
      </c>
      <c r="C74" s="49" t="s">
        <v>56</v>
      </c>
      <c r="D74" s="135"/>
      <c r="E74" s="68">
        <v>185.42</v>
      </c>
    </row>
    <row r="75" spans="2:5" ht="27.75" customHeight="1">
      <c r="B75" s="132" t="s">
        <v>49</v>
      </c>
      <c r="C75" s="49" t="s">
        <v>62</v>
      </c>
      <c r="D75" s="135"/>
      <c r="E75" s="68">
        <v>1119.23</v>
      </c>
    </row>
    <row r="76" spans="2:5" ht="27.75" customHeight="1">
      <c r="B76" s="132" t="s">
        <v>55</v>
      </c>
      <c r="C76" s="49" t="s">
        <v>61</v>
      </c>
      <c r="D76" s="135"/>
      <c r="E76" s="68">
        <v>0</v>
      </c>
    </row>
    <row r="77" spans="2:5" ht="47.25" customHeight="1">
      <c r="B77" s="132" t="s">
        <v>67</v>
      </c>
      <c r="C77" s="48" t="s">
        <v>101</v>
      </c>
      <c r="D77" s="135"/>
      <c r="E77" s="68">
        <v>15660</v>
      </c>
    </row>
    <row r="78" spans="2:5" ht="40.5" customHeight="1">
      <c r="B78" s="132" t="s">
        <v>68</v>
      </c>
      <c r="C78" s="48" t="s">
        <v>91</v>
      </c>
      <c r="D78" s="135"/>
      <c r="E78" s="68">
        <v>15000</v>
      </c>
    </row>
    <row r="79" spans="2:5" ht="27.75" customHeight="1">
      <c r="B79" s="132" t="s">
        <v>97</v>
      </c>
      <c r="C79" s="49" t="s">
        <v>89</v>
      </c>
      <c r="D79" s="135"/>
      <c r="E79" s="68">
        <v>5088.3</v>
      </c>
    </row>
    <row r="80" spans="2:5" ht="27.75" customHeight="1">
      <c r="B80" s="132" t="s">
        <v>98</v>
      </c>
      <c r="C80" s="49" t="s">
        <v>92</v>
      </c>
      <c r="D80" s="135"/>
      <c r="E80" s="68">
        <v>123</v>
      </c>
    </row>
    <row r="81" spans="2:7" ht="38.25" customHeight="1">
      <c r="B81" s="132" t="s">
        <v>99</v>
      </c>
      <c r="C81" s="48" t="s">
        <v>63</v>
      </c>
      <c r="D81" s="135"/>
      <c r="E81" s="68">
        <v>2952</v>
      </c>
    </row>
    <row r="82" spans="2:7" ht="24.75" customHeight="1" thickBot="1">
      <c r="B82" s="133" t="s">
        <v>100</v>
      </c>
      <c r="C82" s="106" t="s">
        <v>93</v>
      </c>
      <c r="D82" s="136"/>
      <c r="E82" s="138">
        <v>858.6</v>
      </c>
    </row>
    <row r="83" spans="2:7" ht="27.75" customHeight="1" thickBot="1">
      <c r="B83" s="47" t="s">
        <v>50</v>
      </c>
      <c r="C83" s="84" t="s">
        <v>41</v>
      </c>
      <c r="D83" s="137">
        <v>34500</v>
      </c>
      <c r="E83" s="69">
        <f>SUM(E84:E86)</f>
        <v>32483.050000000003</v>
      </c>
    </row>
    <row r="84" spans="2:7" ht="45.75" customHeight="1">
      <c r="B84" s="17">
        <v>1</v>
      </c>
      <c r="C84" s="78" t="s">
        <v>72</v>
      </c>
      <c r="D84" s="70"/>
      <c r="E84" s="67">
        <v>28679.81</v>
      </c>
    </row>
    <row r="85" spans="2:7" ht="45.75" customHeight="1">
      <c r="B85" s="16">
        <v>2</v>
      </c>
      <c r="C85" s="79" t="s">
        <v>65</v>
      </c>
      <c r="D85" s="71"/>
      <c r="E85" s="68">
        <v>3753.24</v>
      </c>
    </row>
    <row r="86" spans="2:7" ht="21.75" customHeight="1" thickBot="1">
      <c r="B86" s="18">
        <v>3</v>
      </c>
      <c r="C86" s="80" t="s">
        <v>42</v>
      </c>
      <c r="D86" s="72"/>
      <c r="E86" s="73">
        <v>50</v>
      </c>
    </row>
    <row r="87" spans="2:7" ht="29.25" customHeight="1" thickBot="1">
      <c r="B87" s="25"/>
      <c r="C87" s="30" t="s">
        <v>51</v>
      </c>
      <c r="D87" s="66">
        <f>D26+D30+D31+D46+D60+D61+D83</f>
        <v>1611500</v>
      </c>
      <c r="E87" s="66">
        <f>E83+E61+E60+E46+E31+E30+E26</f>
        <v>911767.2</v>
      </c>
    </row>
    <row r="88" spans="2:7" ht="15">
      <c r="C88" s="154" t="s">
        <v>106</v>
      </c>
    </row>
    <row r="89" spans="2:7" ht="15">
      <c r="C89" s="155" t="s">
        <v>107</v>
      </c>
      <c r="G89" s="155" t="s">
        <v>108</v>
      </c>
    </row>
    <row r="90" spans="2:7" ht="15">
      <c r="C90" s="154" t="s">
        <v>109</v>
      </c>
    </row>
    <row r="91" spans="2:7" ht="15">
      <c r="C91" s="154" t="s">
        <v>110</v>
      </c>
    </row>
    <row r="92" spans="2:7" ht="15">
      <c r="C92" s="154" t="s">
        <v>111</v>
      </c>
    </row>
    <row r="93" spans="2:7" ht="15">
      <c r="C93" s="154" t="s">
        <v>112</v>
      </c>
    </row>
    <row r="94" spans="2:7" ht="18.75">
      <c r="D94" s="22"/>
      <c r="E94" s="2"/>
    </row>
    <row r="95" spans="2:7" ht="20.25">
      <c r="D95" s="139"/>
    </row>
    <row r="96" spans="2:7" ht="20.25">
      <c r="D96" s="139"/>
    </row>
  </sheetData>
  <pageMargins left="0.11811023622047245" right="0.11811023622047245" top="0.39370078740157483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2" sqref="A42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2:B34"/>
  <sheetViews>
    <sheetView workbookViewId="0">
      <selection activeCell="B12" sqref="B12"/>
    </sheetView>
  </sheetViews>
  <sheetFormatPr defaultRowHeight="14.25"/>
  <cols>
    <col min="1" max="1" width="13.5" bestFit="1" customWidth="1"/>
  </cols>
  <sheetData>
    <row r="12" spans="1:2">
      <c r="A12" s="122">
        <v>30345.53</v>
      </c>
      <c r="B12" s="122"/>
    </row>
    <row r="13" spans="1:2">
      <c r="A13" s="122">
        <v>35651.85</v>
      </c>
      <c r="B13" s="122"/>
    </row>
    <row r="14" spans="1:2">
      <c r="A14" s="122">
        <v>269609.89</v>
      </c>
      <c r="B14" s="122"/>
    </row>
    <row r="15" spans="1:2">
      <c r="A15" s="122">
        <v>451725.34</v>
      </c>
      <c r="B15" s="122"/>
    </row>
    <row r="16" spans="1:2">
      <c r="A16" s="122">
        <v>9591.9500000000007</v>
      </c>
      <c r="B16" s="122"/>
    </row>
    <row r="17" spans="1:2">
      <c r="A17" s="122">
        <v>74507.88</v>
      </c>
      <c r="B17" s="122"/>
    </row>
    <row r="18" spans="1:2">
      <c r="A18" s="122">
        <v>2406</v>
      </c>
      <c r="B18" s="122"/>
    </row>
    <row r="19" spans="1:2">
      <c r="A19" s="122">
        <v>192.24</v>
      </c>
      <c r="B19" s="122"/>
    </row>
    <row r="20" spans="1:2" ht="18">
      <c r="A20" s="123">
        <f>SUM(A12:A19)</f>
        <v>874030.68</v>
      </c>
      <c r="B20" s="122"/>
    </row>
    <row r="21" spans="1:2">
      <c r="A21" s="122"/>
      <c r="B21" s="122"/>
    </row>
    <row r="22" spans="1:2">
      <c r="A22" s="122"/>
      <c r="B22" s="122"/>
    </row>
    <row r="23" spans="1:2">
      <c r="A23" s="122"/>
      <c r="B23" s="122"/>
    </row>
    <row r="24" spans="1:2">
      <c r="A24" s="122"/>
      <c r="B24" s="122"/>
    </row>
    <row r="25" spans="1:2">
      <c r="A25" s="122"/>
      <c r="B25" s="122"/>
    </row>
    <row r="26" spans="1:2">
      <c r="A26" s="122"/>
      <c r="B26" s="122"/>
    </row>
    <row r="27" spans="1:2">
      <c r="A27" s="122"/>
      <c r="B27" s="122"/>
    </row>
    <row r="28" spans="1:2">
      <c r="A28" s="122"/>
      <c r="B28" s="122"/>
    </row>
    <row r="29" spans="1:2">
      <c r="A29" s="122"/>
      <c r="B29" s="122"/>
    </row>
    <row r="30" spans="1:2">
      <c r="A30" s="122"/>
      <c r="B30" s="122"/>
    </row>
    <row r="31" spans="1:2">
      <c r="A31" s="122"/>
      <c r="B31" s="122"/>
    </row>
    <row r="32" spans="1:2">
      <c r="A32" s="122"/>
      <c r="B32" s="122"/>
    </row>
    <row r="33" spans="1:2">
      <c r="A33" s="122"/>
      <c r="B33" s="122"/>
    </row>
    <row r="34" spans="1:2">
      <c r="A34" s="122"/>
      <c r="B34" s="12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Arkusz1!_Hlk22802288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Adax</dc:creator>
  <cp:lastModifiedBy>Madzia</cp:lastModifiedBy>
  <cp:lastPrinted>2020-07-29T14:05:37Z</cp:lastPrinted>
  <dcterms:created xsi:type="dcterms:W3CDTF">2017-07-16T09:16:30Z</dcterms:created>
  <dcterms:modified xsi:type="dcterms:W3CDTF">2020-08-27T08:28:42Z</dcterms:modified>
</cp:coreProperties>
</file>