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sciciel\Desktop\KamillaBR\zarząd 92\"/>
    </mc:Choice>
  </mc:AlternateContent>
  <xr:revisionPtr revIDLastSave="0" documentId="8_{264565A6-CE5C-4E91-883D-B4C03FC8F8F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81" i="1" l="1"/>
  <c r="F58" i="1"/>
  <c r="F48" i="1"/>
  <c r="F33" i="1"/>
  <c r="F28" i="1"/>
  <c r="E86" i="1"/>
  <c r="E21" i="1"/>
  <c r="E7" i="1"/>
  <c r="E25" i="1" s="1"/>
  <c r="F7" i="1"/>
  <c r="F21" i="1" l="1"/>
  <c r="F25" i="1" l="1"/>
  <c r="A20" i="3" l="1"/>
  <c r="F86" i="1" l="1"/>
</calcChain>
</file>

<file path=xl/sharedStrings.xml><?xml version="1.0" encoding="utf-8"?>
<sst xmlns="http://schemas.openxmlformats.org/spreadsheetml/2006/main" count="144" uniqueCount="110">
  <si>
    <t>lp.</t>
  </si>
  <si>
    <t xml:space="preserve">wyszczególnienie </t>
  </si>
  <si>
    <t>1.</t>
  </si>
  <si>
    <t>I.</t>
  </si>
  <si>
    <t xml:space="preserve">z badań archeologicznych </t>
  </si>
  <si>
    <t xml:space="preserve">ze sprzedaży biletów </t>
  </si>
  <si>
    <t xml:space="preserve">ze sprzedaży  wydawnictw i katalogów </t>
  </si>
  <si>
    <t xml:space="preserve">II. </t>
  </si>
  <si>
    <t xml:space="preserve">Powiat Średzki </t>
  </si>
  <si>
    <t xml:space="preserve">III. </t>
  </si>
  <si>
    <t xml:space="preserve">podsumowanie </t>
  </si>
  <si>
    <t xml:space="preserve">D O C H O D Y    W Ł A S N E </t>
  </si>
  <si>
    <t xml:space="preserve">D O T A C J E </t>
  </si>
  <si>
    <t xml:space="preserve">                  I    C Z E Ś Ć      T A B E L A R Y C Z N A </t>
  </si>
  <si>
    <t xml:space="preserve">A  - D O C H O D Y </t>
  </si>
  <si>
    <t xml:space="preserve">B - K O S Z T Y </t>
  </si>
  <si>
    <t xml:space="preserve">I. </t>
  </si>
  <si>
    <t>2.</t>
  </si>
  <si>
    <t>3.</t>
  </si>
  <si>
    <t>4.</t>
  </si>
  <si>
    <t xml:space="preserve">składki na ubezpieczenie społeczne sfinansowane przez Zakład </t>
  </si>
  <si>
    <t xml:space="preserve">W Y N A G R O D  Z E N I A    I                                         P O C H O D  N E </t>
  </si>
  <si>
    <t xml:space="preserve">A M O R T Y Z A C J A </t>
  </si>
  <si>
    <t xml:space="preserve">zakup materiałów biurowych </t>
  </si>
  <si>
    <t xml:space="preserve">zakup materiałów -  aranżacje , wystawy </t>
  </si>
  <si>
    <t xml:space="preserve">k o s z t y   m e d i ó w </t>
  </si>
  <si>
    <t xml:space="preserve">energia elektryczna </t>
  </si>
  <si>
    <t xml:space="preserve">gaz </t>
  </si>
  <si>
    <t xml:space="preserve">woda </t>
  </si>
  <si>
    <t xml:space="preserve">ścieki </t>
  </si>
  <si>
    <t xml:space="preserve">wywóz nieczystości </t>
  </si>
  <si>
    <t xml:space="preserve">zakup pozostałych materiałów </t>
  </si>
  <si>
    <t>IV.</t>
  </si>
  <si>
    <t>V.</t>
  </si>
  <si>
    <t xml:space="preserve">P O Z O S T A Ł E    U S Ł U G I </t>
  </si>
  <si>
    <t xml:space="preserve">usługi telekomunikacyjne </t>
  </si>
  <si>
    <t xml:space="preserve">usługi pocztowe </t>
  </si>
  <si>
    <t xml:space="preserve">usługi szkoleniowe </t>
  </si>
  <si>
    <t xml:space="preserve">zakup usług medycznych </t>
  </si>
  <si>
    <t xml:space="preserve">usługi gastronomiczne </t>
  </si>
  <si>
    <t xml:space="preserve">P O Z O S T A  Ł E    K O S Z T Y </t>
  </si>
  <si>
    <t xml:space="preserve">różne opłaty i składki </t>
  </si>
  <si>
    <t>5.</t>
  </si>
  <si>
    <t>6.</t>
  </si>
  <si>
    <t>7.</t>
  </si>
  <si>
    <t>8.</t>
  </si>
  <si>
    <t>9.</t>
  </si>
  <si>
    <t>10.</t>
  </si>
  <si>
    <t>11.</t>
  </si>
  <si>
    <t>VI</t>
  </si>
  <si>
    <t xml:space="preserve">p o d s u m o w a n i e </t>
  </si>
  <si>
    <t xml:space="preserve">                                                                        P O Z O S T A Ł E    D O C H O D Y </t>
  </si>
  <si>
    <t xml:space="preserve">Z A K U P   M A T E R I A Ł Ó W    ,                        M E D I A </t>
  </si>
  <si>
    <t xml:space="preserve">U S Ł U G I    R E M O N T O W E    I                              K O N S E R W A C Y  J N E </t>
  </si>
  <si>
    <t>12.</t>
  </si>
  <si>
    <t xml:space="preserve">usługi transportowe </t>
  </si>
  <si>
    <t>umowa zlecenie , umowy o dzieło                             ( prawa autorskie )</t>
  </si>
  <si>
    <t xml:space="preserve">zakup artykułów spożyczych na potrzeby sekretariatu oraz otwacia wystaw </t>
  </si>
  <si>
    <t>zakup katalogów  oraz artykułów  pomiątkowych do sprzedaży w kasie Muzem</t>
  </si>
  <si>
    <t>zakup wyposażenia -meble  ( szafy aktowe )</t>
  </si>
  <si>
    <t xml:space="preserve">usługi związane z ochroną danych osobowych </t>
  </si>
  <si>
    <t xml:space="preserve">podróże służbowe , ryczałt za używanie samochodów prywatnych do celów służbowych </t>
  </si>
  <si>
    <t xml:space="preserve">odsetki </t>
  </si>
  <si>
    <t>13.</t>
  </si>
  <si>
    <t>14.</t>
  </si>
  <si>
    <t xml:space="preserve">zakup wyposażenia - komputery ,drukarki ,ksero oraz akcesoriów komputerowych </t>
  </si>
  <si>
    <t xml:space="preserve">zakup pozostałego wyposażenia ( czajniki, kosz na ,śmieci , lampka ) </t>
  </si>
  <si>
    <t xml:space="preserve">usługi bankowe </t>
  </si>
  <si>
    <t xml:space="preserve">odpis na Zakładowy Fundusz Świadczeń  Socjalnych  i inne świadczenia na rzecz pracowników </t>
  </si>
  <si>
    <t>darowizny</t>
  </si>
  <si>
    <t xml:space="preserve">usługi reklamy </t>
  </si>
  <si>
    <t xml:space="preserve">zakup usług ochrony fizycznej </t>
  </si>
  <si>
    <t xml:space="preserve">wynajmu sal </t>
  </si>
  <si>
    <t xml:space="preserve">wynagrodzenia </t>
  </si>
  <si>
    <t xml:space="preserve">zakup materiałów celem wyposażenia pracowni  cermaiki ,rękodzieła , grafiki </t>
  </si>
  <si>
    <t>zakup pozostałych materiałów na potrzeby sekretariatu  oraz organizacji wernisaży ,wystaw( naczynia , filiżanki )</t>
  </si>
  <si>
    <t>zakup materiałów  wykorzystywanych do reklamy i promcjji Muzeum</t>
  </si>
  <si>
    <t xml:space="preserve">zakup  usług sporzątania </t>
  </si>
  <si>
    <t>usługi  informatyczne , abonament - za oprogramowanie , konfikuracja sieci informatycznej</t>
  </si>
  <si>
    <t xml:space="preserve">zakup usług koncertowych </t>
  </si>
  <si>
    <t xml:space="preserve">zakup usług promocji i reklamy </t>
  </si>
  <si>
    <t xml:space="preserve">zakup usług  oprawy technicznej  ,muzycznej  spektakli , występów </t>
  </si>
  <si>
    <t>zakup usługi monitoringu</t>
  </si>
  <si>
    <t xml:space="preserve">zakup usług pozostałych </t>
  </si>
  <si>
    <t xml:space="preserve">zakup literatury fachowej </t>
  </si>
  <si>
    <t xml:space="preserve">ubezpieczenia majątku ruchomego ,pozostałe opłaty </t>
  </si>
  <si>
    <t>15.</t>
  </si>
  <si>
    <t>16.</t>
  </si>
  <si>
    <t>17.</t>
  </si>
  <si>
    <t>18.</t>
  </si>
  <si>
    <t xml:space="preserve">ze sprzedaży  przewodnika </t>
  </si>
  <si>
    <t xml:space="preserve">ze sprzedaży lekcji muzealnych </t>
  </si>
  <si>
    <t xml:space="preserve">                                                      '                    Informacja o przebiegu wykoania planu finansowego Muzeum Regionalnego w Środzie Śląskiej  za   2020 </t>
  </si>
  <si>
    <t>kwota planowana na 31.12.2020</t>
  </si>
  <si>
    <t>wykonanie planu finansowego na dzień 31.12.2020</t>
  </si>
  <si>
    <t>kwota planowanych  kosztów  na 31.12.2020</t>
  </si>
  <si>
    <t>koszty  na dzień   31.12.2020</t>
  </si>
  <si>
    <t xml:space="preserve">warszaty -ceramika </t>
  </si>
  <si>
    <t>warsztaty -malarstwo</t>
  </si>
  <si>
    <t xml:space="preserve">warsztaty - rękodzieło </t>
  </si>
  <si>
    <t xml:space="preserve">warszaty - pianino </t>
  </si>
  <si>
    <t xml:space="preserve">zakup materiałów konserwacyjnych i  remontowych  oraz części wymiennych </t>
  </si>
  <si>
    <t xml:space="preserve">abonament za korzystanie z programów  ,  BIP , domeny </t>
  </si>
  <si>
    <t xml:space="preserve">zakup usług internetowych </t>
  </si>
  <si>
    <t xml:space="preserve">zakup środków czystości                                                           </t>
  </si>
  <si>
    <t xml:space="preserve">zakup usług w zakresie ochrony przeciwpożarowej </t>
  </si>
  <si>
    <t xml:space="preserve">świadczenia na rzecz pracowników  ekwiwalent za pranie odzieży, zakup wody mineralnej </t>
  </si>
  <si>
    <t>zakup usług kulturalnych                                       ( prowadzenie  imprez , opieka merytoryczna  pracowni  )</t>
  </si>
  <si>
    <r>
      <rPr>
        <b/>
        <sz val="11"/>
        <color theme="1"/>
        <rFont val="Arial"/>
        <family val="2"/>
        <charset val="238"/>
      </rPr>
      <t>POZOSTAŁE DOCHODY OPERACJNE</t>
    </r>
    <r>
      <rPr>
        <b/>
        <sz val="12"/>
        <color theme="1"/>
        <rFont val="Arial Narrow"/>
        <family val="2"/>
        <charset val="238"/>
      </rPr>
      <t xml:space="preserve"> - umorzone zobowiązanie wobec Zakładu Ubezpieczeń Społecznych ( 50 % CIVID 19) </t>
    </r>
  </si>
  <si>
    <t>usługi drukarskie i biurowe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</si>
</sst>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zcionka tekstu podstawowego"/>
      <family val="2"/>
      <charset val="238"/>
    </font>
    <font>
      <sz val="11"/>
      <color theme="1"/>
      <name val="Arial Black"/>
      <family val="2"/>
      <charset val="238"/>
    </font>
    <font>
      <sz val="8"/>
      <color theme="1"/>
      <name val="Arial Black"/>
      <family val="2"/>
      <charset val="238"/>
    </font>
    <font>
      <sz val="9"/>
      <color theme="1"/>
      <name val="Arial Black"/>
      <family val="2"/>
      <charset val="238"/>
    </font>
    <font>
      <b/>
      <sz val="9"/>
      <color theme="1"/>
      <name val="Arial Black"/>
      <family val="2"/>
      <charset val="238"/>
    </font>
    <font>
      <b/>
      <sz val="16"/>
      <color theme="1"/>
      <name val="Arial Black"/>
      <family val="2"/>
      <charset val="238"/>
    </font>
    <font>
      <b/>
      <sz val="8"/>
      <color theme="1"/>
      <name val="Arial Black"/>
      <family val="2"/>
      <charset val="238"/>
    </font>
    <font>
      <sz val="7.5"/>
      <color theme="1"/>
      <name val="Arial Black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2.5"/>
      <color theme="1"/>
      <name val="Arial Narrow"/>
      <family val="2"/>
      <charset val="238"/>
    </font>
    <font>
      <b/>
      <sz val="12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Czcionka tekstu podstawowego"/>
      <charset val="238"/>
    </font>
    <font>
      <sz val="11"/>
      <color theme="1"/>
      <name val="Segoe UI Semibold"/>
      <family val="2"/>
      <charset val="238"/>
    </font>
    <font>
      <b/>
      <sz val="11"/>
      <color theme="1"/>
      <name val="Arial Black"/>
      <family val="2"/>
      <charset val="238"/>
    </font>
    <font>
      <b/>
      <sz val="12.5"/>
      <color theme="1"/>
      <name val="Arial Rounded MT Bold"/>
      <family val="2"/>
    </font>
    <font>
      <sz val="12.5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3"/>
      <color theme="1"/>
      <name val="Arial Rounded MT Bold"/>
      <family val="2"/>
    </font>
    <font>
      <sz val="13"/>
      <color theme="1"/>
      <name val="Arial Rounded MT Bold"/>
      <family val="2"/>
    </font>
    <font>
      <sz val="10"/>
      <color theme="1"/>
      <name val="Arial Black"/>
      <family val="2"/>
      <charset val="238"/>
    </font>
    <font>
      <b/>
      <sz val="14"/>
      <color theme="1"/>
      <name val="Arial Black"/>
      <family val="2"/>
      <charset val="238"/>
    </font>
    <font>
      <b/>
      <sz val="14"/>
      <color theme="1"/>
      <name val="Arial Narrow"/>
      <family val="2"/>
      <charset val="238"/>
    </font>
    <font>
      <b/>
      <i/>
      <sz val="12"/>
      <color theme="1"/>
      <name val="Czcionka tekstu podstawowego"/>
      <charset val="238"/>
    </font>
    <font>
      <b/>
      <i/>
      <sz val="13"/>
      <color theme="1"/>
      <name val="Times New Roman"/>
      <family val="1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family val="2"/>
      <charset val="238"/>
    </font>
    <font>
      <b/>
      <sz val="13"/>
      <color theme="1"/>
      <name val="Arial Black"/>
      <family val="2"/>
      <charset val="238"/>
    </font>
    <font>
      <b/>
      <sz val="12.5"/>
      <color theme="1"/>
      <name val="Arial Black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3" fillId="0" borderId="0" xfId="0" applyFont="1"/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4" fontId="11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4" fontId="13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3" fillId="2" borderId="17" xfId="0" applyFont="1" applyFill="1" applyBorder="1" applyAlignment="1">
      <alignment horizontal="center"/>
    </xf>
    <xf numFmtId="4" fontId="18" fillId="2" borderId="1" xfId="0" applyNumberFormat="1" applyFont="1" applyFill="1" applyBorder="1"/>
    <xf numFmtId="4" fontId="18" fillId="2" borderId="5" xfId="0" applyNumberFormat="1" applyFont="1" applyFill="1" applyBorder="1"/>
    <xf numFmtId="4" fontId="19" fillId="0" borderId="3" xfId="0" applyNumberFormat="1" applyFont="1" applyBorder="1"/>
    <xf numFmtId="4" fontId="19" fillId="0" borderId="7" xfId="0" applyNumberFormat="1" applyFont="1" applyBorder="1"/>
    <xf numFmtId="4" fontId="19" fillId="0" borderId="8" xfId="0" applyNumberFormat="1" applyFont="1" applyBorder="1"/>
    <xf numFmtId="4" fontId="18" fillId="2" borderId="1" xfId="0" applyNumberFormat="1" applyFont="1" applyFill="1" applyBorder="1" applyAlignment="1">
      <alignment horizontal="right" wrapText="1"/>
    </xf>
    <xf numFmtId="4" fontId="18" fillId="2" borderId="5" xfId="0" applyNumberFormat="1" applyFont="1" applyFill="1" applyBorder="1" applyAlignment="1">
      <alignment horizontal="right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6" xfId="0" applyNumberFormat="1" applyFont="1" applyBorder="1" applyAlignment="1">
      <alignment horizontal="right" wrapText="1"/>
    </xf>
    <xf numFmtId="4" fontId="19" fillId="0" borderId="3" xfId="0" applyNumberFormat="1" applyFont="1" applyBorder="1" applyAlignment="1">
      <alignment horizontal="center" wrapText="1"/>
    </xf>
    <xf numFmtId="4" fontId="19" fillId="0" borderId="4" xfId="0" applyNumberFormat="1" applyFont="1" applyBorder="1" applyAlignment="1">
      <alignment wrapText="1"/>
    </xf>
    <xf numFmtId="0" fontId="19" fillId="0" borderId="0" xfId="0" applyFont="1"/>
    <xf numFmtId="0" fontId="20" fillId="0" borderId="0" xfId="0" applyFont="1"/>
    <xf numFmtId="4" fontId="21" fillId="2" borderId="1" xfId="0" applyNumberFormat="1" applyFont="1" applyFill="1" applyBorder="1"/>
    <xf numFmtId="4" fontId="22" fillId="0" borderId="2" xfId="0" applyNumberFormat="1" applyFont="1" applyBorder="1"/>
    <xf numFmtId="4" fontId="22" fillId="0" borderId="3" xfId="0" applyNumberFormat="1" applyFont="1" applyBorder="1"/>
    <xf numFmtId="4" fontId="21" fillId="2" borderId="17" xfId="0" applyNumberFormat="1" applyFont="1" applyFill="1" applyBorder="1"/>
    <xf numFmtId="4" fontId="18" fillId="0" borderId="2" xfId="0" applyNumberFormat="1" applyFont="1" applyBorder="1"/>
    <xf numFmtId="4" fontId="18" fillId="0" borderId="3" xfId="0" applyNumberFormat="1" applyFont="1" applyBorder="1"/>
    <xf numFmtId="4" fontId="18" fillId="0" borderId="6" xfId="0" applyNumberFormat="1" applyFont="1" applyBorder="1"/>
    <xf numFmtId="4" fontId="22" fillId="0" borderId="6" xfId="0" applyNumberFormat="1" applyFont="1" applyBorder="1"/>
    <xf numFmtId="4" fontId="22" fillId="0" borderId="18" xfId="0" applyNumberFormat="1" applyFont="1" applyBorder="1"/>
    <xf numFmtId="0" fontId="23" fillId="2" borderId="1" xfId="0" applyFont="1" applyFill="1" applyBorder="1" applyAlignment="1">
      <alignment horizontal="center" wrapText="1"/>
    </xf>
    <xf numFmtId="0" fontId="24" fillId="0" borderId="0" xfId="0" applyFont="1"/>
    <xf numFmtId="0" fontId="1" fillId="2" borderId="17" xfId="0" applyFont="1" applyFill="1" applyBorder="1"/>
    <xf numFmtId="4" fontId="19" fillId="0" borderId="18" xfId="0" applyNumberFormat="1" applyFont="1" applyBorder="1" applyAlignment="1">
      <alignment horizontal="right" wrapText="1"/>
    </xf>
    <xf numFmtId="4" fontId="19" fillId="0" borderId="4" xfId="0" applyNumberFormat="1" applyFont="1" applyBorder="1" applyAlignment="1">
      <alignment horizontal="right" wrapText="1"/>
    </xf>
    <xf numFmtId="0" fontId="7" fillId="0" borderId="19" xfId="0" applyFont="1" applyBorder="1" applyAlignment="1">
      <alignment horizontal="center"/>
    </xf>
    <xf numFmtId="4" fontId="19" fillId="0" borderId="18" xfId="0" applyNumberFormat="1" applyFont="1" applyBorder="1" applyAlignment="1">
      <alignment horizontal="center" wrapText="1"/>
    </xf>
    <xf numFmtId="0" fontId="25" fillId="2" borderId="11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1" fillId="0" borderId="18" xfId="0" applyFont="1" applyBorder="1" applyAlignment="1">
      <alignment horizontal="center"/>
    </xf>
    <xf numFmtId="4" fontId="19" fillId="0" borderId="18" xfId="0" applyNumberFormat="1" applyFont="1" applyBorder="1"/>
    <xf numFmtId="4" fontId="19" fillId="0" borderId="20" xfId="0" applyNumberFormat="1" applyFont="1" applyBorder="1"/>
    <xf numFmtId="4" fontId="19" fillId="0" borderId="21" xfId="0" applyNumberFormat="1" applyFont="1" applyBorder="1"/>
    <xf numFmtId="0" fontId="1" fillId="0" borderId="17" xfId="0" applyFont="1" applyBorder="1" applyAlignment="1">
      <alignment horizontal="center"/>
    </xf>
    <xf numFmtId="4" fontId="19" fillId="0" borderId="17" xfId="0" applyNumberFormat="1" applyFont="1" applyBorder="1"/>
    <xf numFmtId="0" fontId="4" fillId="2" borderId="12" xfId="0" applyFont="1" applyFill="1" applyBorder="1" applyAlignment="1">
      <alignment horizontal="center"/>
    </xf>
    <xf numFmtId="4" fontId="18" fillId="2" borderId="12" xfId="0" applyNumberFormat="1" applyFont="1" applyFill="1" applyBorder="1"/>
    <xf numFmtId="4" fontId="18" fillId="2" borderId="13" xfId="0" applyNumberFormat="1" applyFont="1" applyFill="1" applyBorder="1"/>
    <xf numFmtId="4" fontId="19" fillId="0" borderId="6" xfId="0" applyNumberFormat="1" applyFont="1" applyBorder="1"/>
    <xf numFmtId="4" fontId="19" fillId="0" borderId="25" xfId="0" applyNumberFormat="1" applyFont="1" applyBorder="1"/>
    <xf numFmtId="0" fontId="3" fillId="2" borderId="1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 wrapText="1"/>
    </xf>
    <xf numFmtId="4" fontId="18" fillId="2" borderId="12" xfId="0" applyNumberFormat="1" applyFont="1" applyFill="1" applyBorder="1" applyAlignment="1">
      <alignment horizontal="right" wrapText="1"/>
    </xf>
    <xf numFmtId="4" fontId="19" fillId="0" borderId="20" xfId="0" applyNumberFormat="1" applyFont="1" applyBorder="1" applyAlignment="1">
      <alignment horizontal="right" wrapText="1"/>
    </xf>
    <xf numFmtId="4" fontId="19" fillId="0" borderId="21" xfId="0" applyNumberFormat="1" applyFont="1" applyBorder="1" applyAlignment="1">
      <alignment horizontal="right" wrapText="1"/>
    </xf>
    <xf numFmtId="0" fontId="3" fillId="3" borderId="23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left" wrapText="1"/>
    </xf>
    <xf numFmtId="4" fontId="18" fillId="3" borderId="17" xfId="0" applyNumberFormat="1" applyFont="1" applyFill="1" applyBorder="1" applyAlignment="1">
      <alignment horizontal="right" wrapText="1"/>
    </xf>
    <xf numFmtId="4" fontId="19" fillId="0" borderId="24" xfId="0" applyNumberFormat="1" applyFont="1" applyBorder="1" applyAlignment="1">
      <alignment horizontal="right" wrapText="1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0" fillId="0" borderId="0" xfId="0" applyNumberFormat="1"/>
    <xf numFmtId="4" fontId="28" fillId="0" borderId="0" xfId="0" applyNumberFormat="1" applyFont="1"/>
    <xf numFmtId="0" fontId="3" fillId="0" borderId="12" xfId="0" applyFont="1" applyFill="1" applyBorder="1" applyAlignment="1">
      <alignment horizontal="center"/>
    </xf>
    <xf numFmtId="4" fontId="18" fillId="0" borderId="12" xfId="0" applyNumberFormat="1" applyFont="1" applyFill="1" applyBorder="1"/>
    <xf numFmtId="4" fontId="18" fillId="0" borderId="13" xfId="0" applyNumberFormat="1" applyFont="1" applyFill="1" applyBorder="1"/>
    <xf numFmtId="0" fontId="13" fillId="2" borderId="29" xfId="0" applyFont="1" applyFill="1" applyBorder="1" applyAlignment="1">
      <alignment wrapText="1"/>
    </xf>
    <xf numFmtId="4" fontId="18" fillId="0" borderId="22" xfId="0" applyNumberFormat="1" applyFont="1" applyBorder="1"/>
    <xf numFmtId="0" fontId="1" fillId="2" borderId="12" xfId="0" applyFont="1" applyFill="1" applyBorder="1" applyAlignment="1">
      <alignment horizontal="center"/>
    </xf>
    <xf numFmtId="4" fontId="21" fillId="2" borderId="13" xfId="0" applyNumberFormat="1" applyFont="1" applyFill="1" applyBorder="1"/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9" fillId="0" borderId="26" xfId="0" applyNumberFormat="1" applyFont="1" applyBorder="1"/>
    <xf numFmtId="4" fontId="19" fillId="0" borderId="27" xfId="0" applyNumberFormat="1" applyFont="1" applyBorder="1"/>
    <xf numFmtId="4" fontId="19" fillId="0" borderId="28" xfId="0" applyNumberFormat="1" applyFont="1" applyBorder="1"/>
    <xf numFmtId="4" fontId="18" fillId="2" borderId="23" xfId="0" applyNumberFormat="1" applyFont="1" applyFill="1" applyBorder="1"/>
    <xf numFmtId="4" fontId="22" fillId="0" borderId="4" xfId="0" applyNumberFormat="1" applyFont="1" applyBorder="1"/>
    <xf numFmtId="0" fontId="29" fillId="0" borderId="0" xfId="0" applyNumberFormat="1" applyFont="1"/>
    <xf numFmtId="0" fontId="16" fillId="0" borderId="3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5" fillId="0" borderId="27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1" xfId="0" applyFont="1" applyBorder="1"/>
    <xf numFmtId="0" fontId="25" fillId="0" borderId="26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6" xfId="0" applyFont="1" applyBorder="1"/>
    <xf numFmtId="0" fontId="8" fillId="0" borderId="3" xfId="0" applyFont="1" applyBorder="1" applyAlignment="1">
      <alignment horizontal="left"/>
    </xf>
    <xf numFmtId="0" fontId="30" fillId="2" borderId="1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24" fillId="2" borderId="12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33" fillId="2" borderId="30" xfId="0" applyFont="1" applyFill="1" applyBorder="1" applyAlignment="1">
      <alignment wrapText="1"/>
    </xf>
    <xf numFmtId="0" fontId="33" fillId="2" borderId="5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5"/>
  <sheetViews>
    <sheetView tabSelected="1" topLeftCell="A109" workbookViewId="0">
      <selection activeCell="D30" sqref="D30"/>
    </sheetView>
  </sheetViews>
  <sheetFormatPr defaultRowHeight="14.25"/>
  <cols>
    <col min="1" max="1" width="6" customWidth="1"/>
    <col min="2" max="2" width="30" customWidth="1"/>
    <col min="3" max="3" width="5.375" style="10" customWidth="1"/>
    <col min="4" max="4" width="34.5" customWidth="1"/>
    <col min="5" max="5" width="20.875" customWidth="1"/>
    <col min="6" max="6" width="25.75" customWidth="1"/>
  </cols>
  <sheetData>
    <row r="1" spans="2:6" s="37" customFormat="1" ht="17.25">
      <c r="B1" s="70" t="s">
        <v>92</v>
      </c>
      <c r="C1" s="36"/>
      <c r="D1" s="69"/>
    </row>
    <row r="2" spans="2:6" s="37" customFormat="1" ht="15.75">
      <c r="B2" s="35"/>
      <c r="C2" s="36"/>
    </row>
    <row r="3" spans="2:6" s="5" customFormat="1" ht="40.5" customHeight="1">
      <c r="B3" s="5" t="s">
        <v>13</v>
      </c>
      <c r="C3" s="21"/>
    </row>
    <row r="4" spans="2:6" s="5" customFormat="1" ht="19.5" customHeight="1">
      <c r="C4" s="21"/>
    </row>
    <row r="5" spans="2:6" s="29" customFormat="1" ht="21" customHeight="1" thickBot="1">
      <c r="B5" s="62" t="s">
        <v>14</v>
      </c>
      <c r="C5" s="30"/>
    </row>
    <row r="6" spans="2:6" s="19" customFormat="1" ht="73.5" customHeight="1" thickBot="1">
      <c r="C6" s="137" t="s">
        <v>0</v>
      </c>
      <c r="D6" s="138" t="s">
        <v>1</v>
      </c>
      <c r="E6" s="139" t="s">
        <v>93</v>
      </c>
      <c r="F6" s="140" t="s">
        <v>94</v>
      </c>
    </row>
    <row r="7" spans="2:6" s="4" customFormat="1" ht="26.25" customHeight="1" thickBot="1">
      <c r="C7" s="77" t="s">
        <v>3</v>
      </c>
      <c r="D7" s="147" t="s">
        <v>11</v>
      </c>
      <c r="E7" s="78">
        <f>SUM(E8:E18)</f>
        <v>253500</v>
      </c>
      <c r="F7" s="79">
        <f>SUM(F8:F18)</f>
        <v>201171.09</v>
      </c>
    </row>
    <row r="8" spans="2:6" s="1" customFormat="1" ht="27.75" customHeight="1">
      <c r="C8" s="71">
        <v>1</v>
      </c>
      <c r="D8" s="118" t="s">
        <v>4</v>
      </c>
      <c r="E8" s="72">
        <v>80500</v>
      </c>
      <c r="F8" s="73">
        <v>34740</v>
      </c>
    </row>
    <row r="9" spans="2:6" s="1" customFormat="1" ht="24" customHeight="1">
      <c r="C9" s="113">
        <v>2</v>
      </c>
      <c r="D9" s="115" t="s">
        <v>5</v>
      </c>
      <c r="E9" s="41">
        <v>8000</v>
      </c>
      <c r="F9" s="74">
        <v>6873.12</v>
      </c>
    </row>
    <row r="10" spans="2:6" s="1" customFormat="1" ht="43.5" customHeight="1">
      <c r="C10" s="113">
        <v>3</v>
      </c>
      <c r="D10" s="115" t="s">
        <v>6</v>
      </c>
      <c r="E10" s="41">
        <v>5000</v>
      </c>
      <c r="F10" s="74">
        <v>4357.97</v>
      </c>
    </row>
    <row r="11" spans="2:6" s="1" customFormat="1" ht="27" customHeight="1">
      <c r="C11" s="113">
        <v>4</v>
      </c>
      <c r="D11" s="115" t="s">
        <v>91</v>
      </c>
      <c r="E11" s="41">
        <v>1500</v>
      </c>
      <c r="F11" s="74">
        <v>275</v>
      </c>
    </row>
    <row r="12" spans="2:6" s="1" customFormat="1" ht="22.5" customHeight="1">
      <c r="C12" s="113">
        <v>5</v>
      </c>
      <c r="D12" s="115" t="s">
        <v>90</v>
      </c>
      <c r="E12" s="41">
        <v>1500</v>
      </c>
      <c r="F12" s="74">
        <v>55</v>
      </c>
    </row>
    <row r="13" spans="2:6" s="1" customFormat="1" ht="24" customHeight="1">
      <c r="C13" s="113">
        <v>6</v>
      </c>
      <c r="D13" s="115" t="s">
        <v>70</v>
      </c>
      <c r="E13" s="41">
        <v>1000</v>
      </c>
      <c r="F13" s="74">
        <v>0</v>
      </c>
    </row>
    <row r="14" spans="2:6" s="1" customFormat="1" ht="24" customHeight="1">
      <c r="C14" s="113" t="s">
        <v>44</v>
      </c>
      <c r="D14" s="115" t="s">
        <v>97</v>
      </c>
      <c r="E14" s="41">
        <v>10000</v>
      </c>
      <c r="F14" s="74">
        <v>9165</v>
      </c>
    </row>
    <row r="15" spans="2:6" s="1" customFormat="1" ht="24" customHeight="1">
      <c r="C15" s="113">
        <v>8</v>
      </c>
      <c r="D15" s="115" t="s">
        <v>99</v>
      </c>
      <c r="E15" s="41">
        <v>12000</v>
      </c>
      <c r="F15" s="74">
        <v>10881.5</v>
      </c>
    </row>
    <row r="16" spans="2:6" s="1" customFormat="1" ht="24" customHeight="1">
      <c r="C16" s="114" t="s">
        <v>46</v>
      </c>
      <c r="D16" s="116" t="s">
        <v>98</v>
      </c>
      <c r="E16" s="80">
        <v>4000</v>
      </c>
      <c r="F16" s="81">
        <v>3270</v>
      </c>
    </row>
    <row r="17" spans="2:6" s="1" customFormat="1" ht="24" customHeight="1">
      <c r="C17" s="114"/>
      <c r="D17" s="116" t="s">
        <v>100</v>
      </c>
      <c r="E17" s="80">
        <v>0</v>
      </c>
      <c r="F17" s="81">
        <v>2450</v>
      </c>
    </row>
    <row r="18" spans="2:6" s="1" customFormat="1" ht="24" customHeight="1" thickBot="1">
      <c r="C18" s="114" t="s">
        <v>47</v>
      </c>
      <c r="D18" s="117" t="s">
        <v>72</v>
      </c>
      <c r="E18" s="80">
        <v>130000</v>
      </c>
      <c r="F18" s="81">
        <v>129103.5</v>
      </c>
    </row>
    <row r="19" spans="2:6" s="6" customFormat="1" ht="21" customHeight="1" thickBot="1">
      <c r="C19" s="24" t="s">
        <v>7</v>
      </c>
      <c r="D19" s="148" t="s">
        <v>12</v>
      </c>
      <c r="E19" s="39">
        <v>1595000</v>
      </c>
      <c r="F19" s="40">
        <v>1595000</v>
      </c>
    </row>
    <row r="20" spans="2:6" s="7" customFormat="1" ht="21" customHeight="1" thickBot="1">
      <c r="C20" s="9">
        <v>1</v>
      </c>
      <c r="D20" s="112" t="s">
        <v>8</v>
      </c>
      <c r="E20" s="42">
        <v>1595000</v>
      </c>
      <c r="F20" s="43">
        <v>1595000</v>
      </c>
    </row>
    <row r="21" spans="2:6" s="4" customFormat="1" ht="20.25" customHeight="1" thickBot="1">
      <c r="C21" s="23" t="s">
        <v>9</v>
      </c>
      <c r="D21" s="148" t="s">
        <v>51</v>
      </c>
      <c r="E21" s="39">
        <f>SUM(E22:E24)</f>
        <v>54500</v>
      </c>
      <c r="F21" s="40">
        <f>SUM(F23:F24)</f>
        <v>52883.92</v>
      </c>
    </row>
    <row r="22" spans="2:6" s="1" customFormat="1" ht="20.25" customHeight="1">
      <c r="C22" s="71">
        <v>1</v>
      </c>
      <c r="D22" s="120" t="s">
        <v>62</v>
      </c>
      <c r="E22" s="72">
        <v>500</v>
      </c>
      <c r="F22" s="73">
        <v>0</v>
      </c>
    </row>
    <row r="23" spans="2:6" s="1" customFormat="1" ht="19.5" customHeight="1" thickBot="1">
      <c r="C23" s="75" t="s">
        <v>17</v>
      </c>
      <c r="D23" s="121" t="s">
        <v>69</v>
      </c>
      <c r="E23" s="76">
        <v>11000</v>
      </c>
      <c r="F23" s="100">
        <v>10220</v>
      </c>
    </row>
    <row r="24" spans="2:6" s="8" customFormat="1" ht="51.75" customHeight="1" thickBot="1">
      <c r="C24" s="96" t="s">
        <v>18</v>
      </c>
      <c r="D24" s="119" t="s">
        <v>108</v>
      </c>
      <c r="E24" s="97">
        <v>43000</v>
      </c>
      <c r="F24" s="98">
        <v>42663.92</v>
      </c>
    </row>
    <row r="25" spans="2:6" s="8" customFormat="1" ht="27" customHeight="1" thickBot="1">
      <c r="C25" s="25"/>
      <c r="D25" s="99" t="s">
        <v>10</v>
      </c>
      <c r="E25" s="39">
        <f>E21+E19+E7</f>
        <v>1903000</v>
      </c>
      <c r="F25" s="40">
        <f>F21+F19+F7</f>
        <v>1849055.01</v>
      </c>
    </row>
    <row r="26" spans="2:6" s="34" customFormat="1" ht="23.25" thickBot="1">
      <c r="B26" s="62" t="s">
        <v>15</v>
      </c>
      <c r="C26" s="31"/>
      <c r="D26" s="32"/>
      <c r="E26" s="33"/>
      <c r="F26" s="33"/>
    </row>
    <row r="27" spans="2:6" s="19" customFormat="1" ht="81.75" customHeight="1" thickBot="1">
      <c r="C27" s="68" t="s">
        <v>0</v>
      </c>
      <c r="D27" s="144" t="s">
        <v>1</v>
      </c>
      <c r="E27" s="145" t="s">
        <v>95</v>
      </c>
      <c r="F27" s="146" t="s">
        <v>96</v>
      </c>
    </row>
    <row r="28" spans="2:6" s="3" customFormat="1" ht="41.25" customHeight="1" thickBot="1">
      <c r="C28" s="26" t="s">
        <v>16</v>
      </c>
      <c r="D28" s="61" t="s">
        <v>21</v>
      </c>
      <c r="E28" s="44">
        <v>1110000</v>
      </c>
      <c r="F28" s="45">
        <f>SUM(F29:F31)</f>
        <v>1108217.74</v>
      </c>
    </row>
    <row r="29" spans="2:6" s="3" customFormat="1" ht="24.75" customHeight="1">
      <c r="C29" s="14" t="s">
        <v>2</v>
      </c>
      <c r="D29" s="141" t="s">
        <v>73</v>
      </c>
      <c r="E29" s="64"/>
      <c r="F29" s="64">
        <v>836942.97</v>
      </c>
    </row>
    <row r="30" spans="2:6" s="3" customFormat="1" ht="39" customHeight="1">
      <c r="C30" s="11" t="s">
        <v>18</v>
      </c>
      <c r="D30" s="142" t="s">
        <v>56</v>
      </c>
      <c r="E30" s="46"/>
      <c r="F30" s="46">
        <v>104659</v>
      </c>
    </row>
    <row r="31" spans="2:6" s="3" customFormat="1" ht="37.5" customHeight="1" thickBot="1">
      <c r="C31" s="15" t="s">
        <v>19</v>
      </c>
      <c r="D31" s="143" t="s">
        <v>20</v>
      </c>
      <c r="E31" s="47"/>
      <c r="F31" s="47">
        <v>166615.76999999999</v>
      </c>
    </row>
    <row r="32" spans="2:6" s="3" customFormat="1" ht="32.25" customHeight="1" thickBot="1">
      <c r="C32" s="26" t="s">
        <v>7</v>
      </c>
      <c r="D32" s="61" t="s">
        <v>22</v>
      </c>
      <c r="E32" s="44">
        <v>10000</v>
      </c>
      <c r="F32" s="44">
        <v>9365.52</v>
      </c>
    </row>
    <row r="33" spans="3:6" s="3" customFormat="1" ht="40.5" customHeight="1" thickBot="1">
      <c r="C33" s="82" t="s">
        <v>9</v>
      </c>
      <c r="D33" s="83" t="s">
        <v>52</v>
      </c>
      <c r="E33" s="84">
        <v>75000</v>
      </c>
      <c r="F33" s="84">
        <f>SUM(F34:F47)</f>
        <v>70421.34</v>
      </c>
    </row>
    <row r="34" spans="3:6" s="3" customFormat="1" ht="21.75" customHeight="1">
      <c r="C34" s="91">
        <v>1</v>
      </c>
      <c r="D34" s="125" t="s">
        <v>23</v>
      </c>
      <c r="E34" s="64"/>
      <c r="F34" s="85">
        <v>5338.78</v>
      </c>
    </row>
    <row r="35" spans="3:6" s="3" customFormat="1" ht="18.75" customHeight="1">
      <c r="C35" s="92" t="s">
        <v>17</v>
      </c>
      <c r="D35" s="126" t="s">
        <v>24</v>
      </c>
      <c r="E35" s="46"/>
      <c r="F35" s="86">
        <v>1705.89</v>
      </c>
    </row>
    <row r="36" spans="3:6" s="3" customFormat="1" ht="35.25" customHeight="1">
      <c r="C36" s="92" t="s">
        <v>18</v>
      </c>
      <c r="D36" s="126" t="s">
        <v>74</v>
      </c>
      <c r="E36" s="46"/>
      <c r="F36" s="86">
        <v>15421.49</v>
      </c>
    </row>
    <row r="37" spans="3:6" s="3" customFormat="1" ht="23.25" customHeight="1">
      <c r="C37" s="92" t="s">
        <v>19</v>
      </c>
      <c r="D37" s="126" t="s">
        <v>104</v>
      </c>
      <c r="E37" s="46"/>
      <c r="F37" s="86">
        <v>8827.4599999999991</v>
      </c>
    </row>
    <row r="38" spans="3:6" s="3" customFormat="1" ht="35.25" customHeight="1">
      <c r="C38" s="92" t="s">
        <v>42</v>
      </c>
      <c r="D38" s="126" t="s">
        <v>101</v>
      </c>
      <c r="E38" s="46"/>
      <c r="F38" s="86">
        <v>5052.34</v>
      </c>
    </row>
    <row r="39" spans="3:6" s="3" customFormat="1" ht="36.75" customHeight="1">
      <c r="C39" s="92" t="s">
        <v>43</v>
      </c>
      <c r="D39" s="126" t="s">
        <v>58</v>
      </c>
      <c r="E39" s="46"/>
      <c r="F39" s="86">
        <v>1715.09</v>
      </c>
    </row>
    <row r="40" spans="3:6" s="3" customFormat="1" ht="21" customHeight="1">
      <c r="C40" s="92" t="s">
        <v>44</v>
      </c>
      <c r="D40" s="126" t="s">
        <v>59</v>
      </c>
      <c r="E40" s="46"/>
      <c r="F40" s="86"/>
    </row>
    <row r="41" spans="3:6" s="3" customFormat="1" ht="36" customHeight="1">
      <c r="C41" s="92" t="s">
        <v>45</v>
      </c>
      <c r="D41" s="126" t="s">
        <v>65</v>
      </c>
      <c r="E41" s="46"/>
      <c r="F41" s="86">
        <v>16677.29</v>
      </c>
    </row>
    <row r="42" spans="3:6" s="3" customFormat="1" ht="33.75" customHeight="1">
      <c r="C42" s="92"/>
      <c r="D42" s="126" t="s">
        <v>66</v>
      </c>
      <c r="E42" s="46"/>
      <c r="F42" s="86">
        <v>11164.97</v>
      </c>
    </row>
    <row r="43" spans="3:6" s="3" customFormat="1" ht="16.5" customHeight="1">
      <c r="C43" s="92" t="s">
        <v>46</v>
      </c>
      <c r="D43" s="126" t="s">
        <v>31</v>
      </c>
      <c r="E43" s="46"/>
      <c r="F43" s="86">
        <v>1155.28</v>
      </c>
    </row>
    <row r="44" spans="3:6" s="3" customFormat="1" ht="35.25" customHeight="1">
      <c r="C44" s="92" t="s">
        <v>47</v>
      </c>
      <c r="D44" s="126" t="s">
        <v>57</v>
      </c>
      <c r="E44" s="46"/>
      <c r="F44" s="86">
        <v>659.76</v>
      </c>
    </row>
    <row r="45" spans="3:6" s="3" customFormat="1" ht="56.25" customHeight="1">
      <c r="C45" s="92" t="s">
        <v>48</v>
      </c>
      <c r="D45" s="126" t="s">
        <v>75</v>
      </c>
      <c r="E45" s="46"/>
      <c r="F45" s="86">
        <v>1797.52</v>
      </c>
    </row>
    <row r="46" spans="3:6" s="3" customFormat="1" ht="35.25" customHeight="1">
      <c r="C46" s="92" t="s">
        <v>54</v>
      </c>
      <c r="D46" s="126" t="s">
        <v>76</v>
      </c>
      <c r="E46" s="46"/>
      <c r="F46" s="86">
        <v>705.97</v>
      </c>
    </row>
    <row r="47" spans="3:6" s="3" customFormat="1" ht="21.75" customHeight="1" thickBot="1">
      <c r="C47" s="93" t="s">
        <v>63</v>
      </c>
      <c r="D47" s="127" t="s">
        <v>84</v>
      </c>
      <c r="E47" s="65"/>
      <c r="F47" s="90">
        <v>199.5</v>
      </c>
    </row>
    <row r="48" spans="3:6" s="3" customFormat="1" ht="24.75" customHeight="1" thickBot="1">
      <c r="C48" s="87"/>
      <c r="D48" s="88" t="s">
        <v>25</v>
      </c>
      <c r="E48" s="89">
        <v>94000</v>
      </c>
      <c r="F48" s="89">
        <f>SUM(F49:F53)</f>
        <v>93113.7</v>
      </c>
    </row>
    <row r="49" spans="3:6" s="3" customFormat="1" ht="17.25">
      <c r="C49" s="66" t="s">
        <v>2</v>
      </c>
      <c r="D49" s="128" t="s">
        <v>26</v>
      </c>
      <c r="E49" s="67"/>
      <c r="F49" s="64">
        <v>46299.18</v>
      </c>
    </row>
    <row r="50" spans="3:6" s="3" customFormat="1" ht="17.25">
      <c r="C50" s="12" t="s">
        <v>17</v>
      </c>
      <c r="D50" s="129" t="s">
        <v>27</v>
      </c>
      <c r="E50" s="48"/>
      <c r="F50" s="46">
        <v>32627.200000000001</v>
      </c>
    </row>
    <row r="51" spans="3:6" s="3" customFormat="1" ht="17.25">
      <c r="C51" s="12" t="s">
        <v>18</v>
      </c>
      <c r="D51" s="129" t="s">
        <v>28</v>
      </c>
      <c r="E51" s="48"/>
      <c r="F51" s="46">
        <v>1511.22</v>
      </c>
    </row>
    <row r="52" spans="3:6" s="3" customFormat="1" ht="17.25">
      <c r="C52" s="12" t="s">
        <v>19</v>
      </c>
      <c r="D52" s="129" t="s">
        <v>29</v>
      </c>
      <c r="E52" s="48"/>
      <c r="F52" s="46">
        <v>1352.18</v>
      </c>
    </row>
    <row r="53" spans="3:6" ht="17.25" thickBot="1">
      <c r="C53" s="13" t="s">
        <v>42</v>
      </c>
      <c r="D53" s="130" t="s">
        <v>30</v>
      </c>
      <c r="E53" s="49"/>
      <c r="F53" s="65">
        <v>11323.92</v>
      </c>
    </row>
    <row r="54" spans="3:6" ht="16.5">
      <c r="E54" s="50"/>
      <c r="F54" s="50"/>
    </row>
    <row r="55" spans="3:6" ht="17.25" thickBot="1">
      <c r="E55" s="50"/>
      <c r="F55" s="51"/>
    </row>
    <row r="56" spans="3:6" s="20" customFormat="1" ht="73.5" customHeight="1" thickBot="1">
      <c r="C56" s="133" t="s">
        <v>0</v>
      </c>
      <c r="D56" s="134" t="s">
        <v>1</v>
      </c>
      <c r="E56" s="135" t="s">
        <v>93</v>
      </c>
      <c r="F56" s="136" t="s">
        <v>96</v>
      </c>
    </row>
    <row r="57" spans="3:6" ht="54" customHeight="1" thickBot="1">
      <c r="C57" s="27" t="s">
        <v>32</v>
      </c>
      <c r="D57" s="61" t="s">
        <v>53</v>
      </c>
      <c r="E57" s="39">
        <v>20000</v>
      </c>
      <c r="F57" s="52">
        <v>18074.46</v>
      </c>
    </row>
    <row r="58" spans="3:6" ht="26.25" customHeight="1" thickBot="1">
      <c r="C58" s="101" t="s">
        <v>33</v>
      </c>
      <c r="D58" s="83" t="s">
        <v>34</v>
      </c>
      <c r="E58" s="78">
        <v>550000</v>
      </c>
      <c r="F58" s="102">
        <f>SUM(F59:F80)</f>
        <v>553573.06000000017</v>
      </c>
    </row>
    <row r="59" spans="3:6" ht="25.5" customHeight="1">
      <c r="C59" s="103">
        <v>1</v>
      </c>
      <c r="D59" s="128" t="s">
        <v>71</v>
      </c>
      <c r="E59" s="106"/>
      <c r="F59" s="60">
        <v>289958.81</v>
      </c>
    </row>
    <row r="60" spans="3:6" ht="19.5" customHeight="1">
      <c r="C60" s="104"/>
      <c r="D60" s="129" t="s">
        <v>77</v>
      </c>
      <c r="E60" s="107"/>
      <c r="F60" s="54">
        <v>90737.93</v>
      </c>
    </row>
    <row r="61" spans="3:6" ht="21" customHeight="1">
      <c r="C61" s="104" t="s">
        <v>17</v>
      </c>
      <c r="D61" s="129" t="s">
        <v>35</v>
      </c>
      <c r="E61" s="107"/>
      <c r="F61" s="54">
        <v>9102.7099999999991</v>
      </c>
    </row>
    <row r="62" spans="3:6" ht="21.75" customHeight="1">
      <c r="C62" s="104"/>
      <c r="D62" s="129" t="s">
        <v>103</v>
      </c>
      <c r="E62" s="107"/>
      <c r="F62" s="54">
        <v>490.81</v>
      </c>
    </row>
    <row r="63" spans="3:6" ht="20.25" customHeight="1">
      <c r="C63" s="104" t="s">
        <v>18</v>
      </c>
      <c r="D63" s="129" t="s">
        <v>36</v>
      </c>
      <c r="E63" s="107"/>
      <c r="F63" s="54">
        <v>304.11</v>
      </c>
    </row>
    <row r="64" spans="3:6" ht="50.25" customHeight="1">
      <c r="C64" s="104" t="s">
        <v>19</v>
      </c>
      <c r="D64" s="129" t="s">
        <v>78</v>
      </c>
      <c r="E64" s="107"/>
      <c r="F64" s="54">
        <v>22052.720000000001</v>
      </c>
    </row>
    <row r="65" spans="3:6" ht="33.75" customHeight="1">
      <c r="C65" s="104"/>
      <c r="D65" s="129" t="s">
        <v>102</v>
      </c>
      <c r="E65" s="107"/>
      <c r="F65" s="54">
        <v>4137.72</v>
      </c>
    </row>
    <row r="66" spans="3:6" ht="20.25" customHeight="1">
      <c r="C66" s="104"/>
      <c r="D66" s="129" t="s">
        <v>79</v>
      </c>
      <c r="E66" s="107"/>
      <c r="F66" s="54">
        <v>16682</v>
      </c>
    </row>
    <row r="67" spans="3:6" ht="19.5" customHeight="1">
      <c r="C67" s="104" t="s">
        <v>42</v>
      </c>
      <c r="D67" s="132" t="s">
        <v>67</v>
      </c>
      <c r="E67" s="107"/>
      <c r="F67" s="54">
        <v>4955.1499999999996</v>
      </c>
    </row>
    <row r="68" spans="3:6" ht="21" customHeight="1">
      <c r="C68" s="104" t="s">
        <v>43</v>
      </c>
      <c r="D68" s="132" t="s">
        <v>37</v>
      </c>
      <c r="E68" s="107"/>
      <c r="F68" s="54">
        <v>436</v>
      </c>
    </row>
    <row r="69" spans="3:6" ht="20.25" customHeight="1">
      <c r="C69" s="104" t="s">
        <v>44</v>
      </c>
      <c r="D69" s="132" t="s">
        <v>38</v>
      </c>
      <c r="E69" s="107"/>
      <c r="F69" s="54">
        <v>1060</v>
      </c>
    </row>
    <row r="70" spans="3:6" ht="34.5" customHeight="1">
      <c r="C70" s="104" t="s">
        <v>45</v>
      </c>
      <c r="D70" s="129" t="s">
        <v>85</v>
      </c>
      <c r="E70" s="107"/>
      <c r="F70" s="54">
        <v>2356</v>
      </c>
    </row>
    <row r="71" spans="3:6" ht="22.5" customHeight="1">
      <c r="C71" s="104" t="s">
        <v>46</v>
      </c>
      <c r="D71" s="132" t="s">
        <v>39</v>
      </c>
      <c r="E71" s="107"/>
      <c r="F71" s="54">
        <v>240</v>
      </c>
    </row>
    <row r="72" spans="3:6" ht="21" customHeight="1">
      <c r="C72" s="104" t="s">
        <v>47</v>
      </c>
      <c r="D72" s="132" t="s">
        <v>55</v>
      </c>
      <c r="E72" s="107"/>
      <c r="F72" s="54">
        <v>788.28</v>
      </c>
    </row>
    <row r="73" spans="3:6" ht="23.25" customHeight="1">
      <c r="C73" s="104" t="s">
        <v>48</v>
      </c>
      <c r="D73" s="132" t="s">
        <v>109</v>
      </c>
      <c r="E73" s="107"/>
      <c r="F73" s="54">
        <v>2474.33</v>
      </c>
    </row>
    <row r="74" spans="3:6" ht="42" customHeight="1">
      <c r="C74" s="104" t="s">
        <v>54</v>
      </c>
      <c r="D74" s="129" t="s">
        <v>105</v>
      </c>
      <c r="E74" s="107"/>
      <c r="F74" s="54">
        <v>3075</v>
      </c>
    </row>
    <row r="75" spans="3:6" ht="47.25" customHeight="1">
      <c r="C75" s="104" t="s">
        <v>63</v>
      </c>
      <c r="D75" s="129" t="s">
        <v>107</v>
      </c>
      <c r="E75" s="107"/>
      <c r="F75" s="54">
        <v>45145.23</v>
      </c>
    </row>
    <row r="76" spans="3:6" ht="40.5" customHeight="1">
      <c r="C76" s="104" t="s">
        <v>64</v>
      </c>
      <c r="D76" s="129" t="s">
        <v>81</v>
      </c>
      <c r="E76" s="107"/>
      <c r="F76" s="54">
        <v>37800</v>
      </c>
    </row>
    <row r="77" spans="3:6" ht="24" customHeight="1">
      <c r="C77" s="104" t="s">
        <v>86</v>
      </c>
      <c r="D77" s="132" t="s">
        <v>80</v>
      </c>
      <c r="E77" s="107"/>
      <c r="F77" s="54">
        <v>5088.3</v>
      </c>
    </row>
    <row r="78" spans="3:6" ht="31.5" customHeight="1">
      <c r="C78" s="104" t="s">
        <v>87</v>
      </c>
      <c r="D78" s="132" t="s">
        <v>82</v>
      </c>
      <c r="E78" s="107"/>
      <c r="F78" s="54">
        <v>1212.06</v>
      </c>
    </row>
    <row r="79" spans="3:6" ht="31.5" customHeight="1">
      <c r="C79" s="104" t="s">
        <v>88</v>
      </c>
      <c r="D79" s="129" t="s">
        <v>60</v>
      </c>
      <c r="E79" s="107"/>
      <c r="F79" s="54">
        <v>5902.09</v>
      </c>
    </row>
    <row r="80" spans="3:6" ht="24.75" customHeight="1" thickBot="1">
      <c r="C80" s="105" t="s">
        <v>89</v>
      </c>
      <c r="D80" s="130" t="s">
        <v>83</v>
      </c>
      <c r="E80" s="108"/>
      <c r="F80" s="110">
        <v>9573.81</v>
      </c>
    </row>
    <row r="81" spans="3:6" ht="27.75" customHeight="1" thickBot="1">
      <c r="C81" s="38" t="s">
        <v>49</v>
      </c>
      <c r="D81" s="63" t="s">
        <v>40</v>
      </c>
      <c r="E81" s="109">
        <v>44000</v>
      </c>
      <c r="F81" s="55">
        <f>SUM(F82:F85)</f>
        <v>42269.380000000005</v>
      </c>
    </row>
    <row r="82" spans="3:6" ht="45.75" customHeight="1">
      <c r="C82" s="17">
        <v>1</v>
      </c>
      <c r="D82" s="122" t="s">
        <v>68</v>
      </c>
      <c r="E82" s="56"/>
      <c r="F82" s="53">
        <v>25844.639999999999</v>
      </c>
    </row>
    <row r="83" spans="3:6" ht="45.75" customHeight="1">
      <c r="C83" s="16">
        <v>2</v>
      </c>
      <c r="D83" s="123" t="s">
        <v>61</v>
      </c>
      <c r="E83" s="57"/>
      <c r="F83" s="54">
        <v>6732.63</v>
      </c>
    </row>
    <row r="84" spans="3:6" ht="56.25" customHeight="1">
      <c r="C84" s="18" t="s">
        <v>18</v>
      </c>
      <c r="D84" s="124" t="s">
        <v>106</v>
      </c>
      <c r="E84" s="58"/>
      <c r="F84" s="59">
        <v>9642.11</v>
      </c>
    </row>
    <row r="85" spans="3:6" ht="21.75" customHeight="1" thickBot="1">
      <c r="C85" s="18" t="s">
        <v>19</v>
      </c>
      <c r="D85" s="131" t="s">
        <v>41</v>
      </c>
      <c r="E85" s="58"/>
      <c r="F85" s="59">
        <v>50</v>
      </c>
    </row>
    <row r="86" spans="3:6" ht="29.25" customHeight="1" thickBot="1">
      <c r="C86" s="25"/>
      <c r="D86" s="28" t="s">
        <v>50</v>
      </c>
      <c r="E86" s="52">
        <f>E81+E58+E57+E48+E33+E32+E28</f>
        <v>1903000</v>
      </c>
      <c r="F86" s="52">
        <f>F81+F58+F57+F48+F33+F32+F28</f>
        <v>1895035.2000000002</v>
      </c>
    </row>
    <row r="87" spans="3:6" ht="18.75">
      <c r="E87" s="22"/>
      <c r="F87" s="2"/>
    </row>
    <row r="88" spans="3:6" ht="18.75">
      <c r="E88" s="22"/>
      <c r="F88" s="2"/>
    </row>
    <row r="89" spans="3:6" ht="18.75">
      <c r="E89" s="22"/>
      <c r="F89" s="2"/>
    </row>
    <row r="90" spans="3:6" ht="18.75">
      <c r="E90" s="22"/>
      <c r="F90" s="2"/>
    </row>
    <row r="91" spans="3:6" ht="18.75">
      <c r="E91" s="22"/>
      <c r="F91" s="2"/>
    </row>
    <row r="92" spans="3:6" ht="18.75">
      <c r="E92" s="22"/>
      <c r="F92" s="2"/>
    </row>
    <row r="93" spans="3:6" ht="18.75">
      <c r="E93" s="22"/>
      <c r="F93" s="2"/>
    </row>
    <row r="94" spans="3:6" ht="20.25">
      <c r="E94" s="111"/>
    </row>
    <row r="95" spans="3:6" ht="20.25">
      <c r="E95" s="111"/>
    </row>
  </sheetData>
  <pageMargins left="0.11811023622047245" right="0.11811023622047245" top="0.39370078740157483" bottom="0.3937007874015748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2" sqref="A42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2:B34"/>
  <sheetViews>
    <sheetView workbookViewId="0">
      <selection activeCell="B12" sqref="B12"/>
    </sheetView>
  </sheetViews>
  <sheetFormatPr defaultRowHeight="14.25"/>
  <cols>
    <col min="1" max="1" width="13.5" bestFit="1" customWidth="1"/>
  </cols>
  <sheetData>
    <row r="12" spans="1:2">
      <c r="A12" s="94">
        <v>30345.53</v>
      </c>
      <c r="B12" s="94"/>
    </row>
    <row r="13" spans="1:2">
      <c r="A13" s="94">
        <v>35651.85</v>
      </c>
      <c r="B13" s="94"/>
    </row>
    <row r="14" spans="1:2">
      <c r="A14" s="94">
        <v>269609.89</v>
      </c>
      <c r="B14" s="94"/>
    </row>
    <row r="15" spans="1:2">
      <c r="A15" s="94">
        <v>451725.34</v>
      </c>
      <c r="B15" s="94"/>
    </row>
    <row r="16" spans="1:2">
      <c r="A16" s="94">
        <v>9591.9500000000007</v>
      </c>
      <c r="B16" s="94"/>
    </row>
    <row r="17" spans="1:2">
      <c r="A17" s="94">
        <v>74507.88</v>
      </c>
      <c r="B17" s="94"/>
    </row>
    <row r="18" spans="1:2">
      <c r="A18" s="94">
        <v>2406</v>
      </c>
      <c r="B18" s="94"/>
    </row>
    <row r="19" spans="1:2">
      <c r="A19" s="94">
        <v>192.24</v>
      </c>
      <c r="B19" s="94"/>
    </row>
    <row r="20" spans="1:2" ht="18">
      <c r="A20" s="95">
        <f>SUM(A12:A19)</f>
        <v>874030.68</v>
      </c>
      <c r="B20" s="94"/>
    </row>
    <row r="21" spans="1:2">
      <c r="A21" s="94"/>
      <c r="B21" s="94"/>
    </row>
    <row r="22" spans="1:2">
      <c r="A22" s="94"/>
      <c r="B22" s="94"/>
    </row>
    <row r="23" spans="1:2">
      <c r="A23" s="94"/>
      <c r="B23" s="94"/>
    </row>
    <row r="24" spans="1:2">
      <c r="A24" s="94"/>
      <c r="B24" s="94"/>
    </row>
    <row r="25" spans="1:2">
      <c r="A25" s="94"/>
      <c r="B25" s="94"/>
    </row>
    <row r="26" spans="1:2">
      <c r="A26" s="94"/>
      <c r="B26" s="94"/>
    </row>
    <row r="27" spans="1:2">
      <c r="A27" s="94"/>
      <c r="B27" s="94"/>
    </row>
    <row r="28" spans="1:2">
      <c r="A28" s="94"/>
      <c r="B28" s="94"/>
    </row>
    <row r="29" spans="1:2">
      <c r="A29" s="94"/>
      <c r="B29" s="94"/>
    </row>
    <row r="30" spans="1:2">
      <c r="A30" s="94"/>
      <c r="B30" s="94"/>
    </row>
    <row r="31" spans="1:2">
      <c r="A31" s="94"/>
      <c r="B31" s="94"/>
    </row>
    <row r="32" spans="1:2">
      <c r="A32" s="94"/>
      <c r="B32" s="94"/>
    </row>
    <row r="33" spans="1:2">
      <c r="A33" s="94"/>
      <c r="B33" s="94"/>
    </row>
    <row r="34" spans="1:2">
      <c r="A34" s="94"/>
      <c r="B34" s="9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Adax</dc:creator>
  <cp:lastModifiedBy>Madzia</cp:lastModifiedBy>
  <cp:lastPrinted>2021-03-16T08:06:38Z</cp:lastPrinted>
  <dcterms:created xsi:type="dcterms:W3CDTF">2017-07-16T09:16:30Z</dcterms:created>
  <dcterms:modified xsi:type="dcterms:W3CDTF">2021-03-24T08:35:07Z</dcterms:modified>
</cp:coreProperties>
</file>